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1" activeTab="2"/>
  </bookViews>
  <sheets>
    <sheet name="Plan1" sheetId="1" r:id="rId1"/>
    <sheet name="QUANTITATIVO" sheetId="10" r:id="rId2"/>
    <sheet name="VALOR" sheetId="3" r:id="rId3"/>
  </sheets>
  <calcPr calcId="124519"/>
</workbook>
</file>

<file path=xl/calcChain.xml><?xml version="1.0" encoding="utf-8"?>
<calcChain xmlns="http://schemas.openxmlformats.org/spreadsheetml/2006/main">
  <c r="D15" i="10"/>
  <c r="D14"/>
  <c r="D13"/>
  <c r="D12"/>
  <c r="D11"/>
  <c r="C16" i="3"/>
  <c r="L15"/>
  <c r="L14"/>
  <c r="L13"/>
  <c r="L12"/>
  <c r="L11"/>
  <c r="D15" l="1"/>
  <c r="D14"/>
  <c r="D13"/>
  <c r="D12"/>
  <c r="D11"/>
  <c r="G15" l="1"/>
  <c r="I15"/>
  <c r="K15"/>
  <c r="M15"/>
  <c r="K14"/>
  <c r="M14"/>
  <c r="I14"/>
  <c r="G14"/>
  <c r="K13"/>
  <c r="I13"/>
  <c r="G13"/>
  <c r="M13"/>
  <c r="I12"/>
  <c r="K12"/>
  <c r="G12"/>
  <c r="M12"/>
  <c r="K11"/>
  <c r="G11"/>
  <c r="I11"/>
  <c r="M11"/>
  <c r="J16" l="1"/>
  <c r="L16"/>
  <c r="F16"/>
  <c r="H16"/>
</calcChain>
</file>

<file path=xl/sharedStrings.xml><?xml version="1.0" encoding="utf-8"?>
<sst xmlns="http://schemas.openxmlformats.org/spreadsheetml/2006/main" count="139" uniqueCount="90">
  <si>
    <t>Prefeitura Municipal de Cordeirópolis</t>
  </si>
  <si>
    <t>Firma: JOSÉ ROBERTO MODENESI &amp; CIA LTDA</t>
  </si>
  <si>
    <t>Firma: FABRICIO CAMPOS DE OLIVEIRA PRODUÇÕES EIRELI-ME</t>
  </si>
  <si>
    <t>Firma: NELSON ULIANI JUNIOR ME</t>
  </si>
  <si>
    <t>DEPARTAMENTO DE SUPRIMENTOS</t>
  </si>
  <si>
    <t>Fone:  (19)34562019</t>
  </si>
  <si>
    <t>Fone: (19) 34933653</t>
  </si>
  <si>
    <t>Fone: (19)997179056</t>
  </si>
  <si>
    <t>COLETA DE PREÇOS</t>
  </si>
  <si>
    <t>CNPJ: 15.805.439/0001-69</t>
  </si>
  <si>
    <t>CNPJ:18.051.427/0001-54</t>
  </si>
  <si>
    <t>CNPJ: 09.496.047/0001-62</t>
  </si>
  <si>
    <t>ITEM</t>
  </si>
  <si>
    <t>UNID.</t>
  </si>
  <si>
    <t>QUANT.</t>
  </si>
  <si>
    <t>MATERIAL</t>
  </si>
  <si>
    <t>PREÇO UNITÁRO</t>
  </si>
  <si>
    <t>PREÇO          TOTAL</t>
  </si>
  <si>
    <t>MÉDIA TOTAL ITEM</t>
  </si>
  <si>
    <t>MÉDIA UNITARIA</t>
  </si>
  <si>
    <t>Diária</t>
  </si>
  <si>
    <t>Palco (08 m x 06m)</t>
  </si>
  <si>
    <t>Metro linear</t>
  </si>
  <si>
    <t>Fechamento</t>
  </si>
  <si>
    <t>Grades de Proteção</t>
  </si>
  <si>
    <t>Arquibancada</t>
  </si>
  <si>
    <r>
      <t>M</t>
    </r>
    <r>
      <rPr>
        <vertAlign val="superscript"/>
        <sz val="11"/>
        <rFont val="Cambria"/>
        <family val="1"/>
      </rPr>
      <t>2</t>
    </r>
    <r>
      <rPr>
        <sz val="11"/>
        <rFont val="Cambria"/>
        <family val="1"/>
      </rPr>
      <t>/dia</t>
    </r>
  </si>
  <si>
    <t>Piso EasyFloor</t>
  </si>
  <si>
    <t>Praticáveis</t>
  </si>
  <si>
    <t>Cobertura Piramidais (10m x 10m)</t>
  </si>
  <si>
    <t>Cobertura Piramidais (05m x 05m)</t>
  </si>
  <si>
    <t>Cobertura Piramidais (04m x 04m)</t>
  </si>
  <si>
    <t>House-Mix</t>
  </si>
  <si>
    <t>Camarotes – modelo 1</t>
  </si>
  <si>
    <t>Camarotes – modelo 2</t>
  </si>
  <si>
    <t>Tablado</t>
  </si>
  <si>
    <t>Painel de LED</t>
  </si>
  <si>
    <t>diária</t>
  </si>
  <si>
    <t xml:space="preserve">Palco (12m x 08m) </t>
  </si>
  <si>
    <t xml:space="preserve">Torres de PA </t>
  </si>
  <si>
    <t>Camarim Octanorm</t>
  </si>
  <si>
    <t xml:space="preserve">Stands </t>
  </si>
  <si>
    <t xml:space="preserve">Sistema de som de grande porte </t>
  </si>
  <si>
    <t xml:space="preserve">Sistema de iluminação de grande porte </t>
  </si>
  <si>
    <t xml:space="preserve">Geradores - 300kva </t>
  </si>
  <si>
    <t>DEPARTAMENTO:</t>
  </si>
  <si>
    <t>MÉDIA TOTAL</t>
  </si>
  <si>
    <t>OBSERVAÇÃO:</t>
  </si>
  <si>
    <t>COLETOR:</t>
  </si>
  <si>
    <t>VISTO:</t>
  </si>
  <si>
    <t>SAUDE</t>
  </si>
  <si>
    <t>EDUCAÇÃO</t>
  </si>
  <si>
    <t>GOVERNO</t>
  </si>
  <si>
    <t>CULTURA</t>
  </si>
  <si>
    <t>SERV. PUBLS</t>
  </si>
  <si>
    <t>ESPORTES</t>
  </si>
  <si>
    <t>MULHER</t>
  </si>
  <si>
    <t>DES.ECON</t>
  </si>
  <si>
    <t>OBRAS</t>
  </si>
  <si>
    <t>ADMINISTR</t>
  </si>
  <si>
    <t>CONTRATAÇÃO DE EMPRESA PARA EXECUÇÃO DE MANUTENÇÃO PREDIAL</t>
  </si>
  <si>
    <t>H/H</t>
  </si>
  <si>
    <t>SERVIÇOS DE</t>
  </si>
  <si>
    <t>INSTALAÇÃO ELÉTRICA</t>
  </si>
  <si>
    <t>INSTALAÇÃO HIDRAULICA</t>
  </si>
  <si>
    <t>PINTURA</t>
  </si>
  <si>
    <t>MARCENARIA</t>
  </si>
  <si>
    <t>SERRALHERIA</t>
  </si>
  <si>
    <t>PLANILHA DE COTAÇÃO</t>
  </si>
  <si>
    <t>DATA</t>
  </si>
  <si>
    <t>Empresa</t>
  </si>
  <si>
    <t>MÉDIA</t>
  </si>
  <si>
    <t>CNPJ</t>
  </si>
  <si>
    <t>Telefone</t>
  </si>
  <si>
    <t>QTDE</t>
  </si>
  <si>
    <t>UNID</t>
  </si>
  <si>
    <t>R$ Unit.</t>
  </si>
  <si>
    <t>R$ Total</t>
  </si>
  <si>
    <t>Total Bruto</t>
  </si>
  <si>
    <t>MILTON MOURÃO</t>
  </si>
  <si>
    <t>08.191.228/0001-18</t>
  </si>
  <si>
    <t>19-99951-3763</t>
  </si>
  <si>
    <t>THADEO GELLY</t>
  </si>
  <si>
    <t>13.784.922/0001-89</t>
  </si>
  <si>
    <t>19-98102-9800</t>
  </si>
  <si>
    <t>LUAN DOURADO</t>
  </si>
  <si>
    <t>28.347.459/0001-85</t>
  </si>
  <si>
    <t>07 DE MAIO DE 2019</t>
  </si>
  <si>
    <t>SERVIÇOS DE:</t>
  </si>
  <si>
    <t>QUANTITATIVO EM HORAS</t>
  </si>
</sst>
</file>

<file path=xl/styles.xml><?xml version="1.0" encoding="utf-8"?>
<styleSheet xmlns="http://schemas.openxmlformats.org/spreadsheetml/2006/main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d\ \ mmmm\,\ yyyy"/>
    <numFmt numFmtId="165" formatCode="_(* #,##0.00_);_(* \(#,##0.00\);_(* &quot;-&quot;??_);_(@_)"/>
    <numFmt numFmtId="166" formatCode="&quot;valor mínimo&quot;\ \ _(* #,##0.00_);_(* \(#,##0.00\);_(* &quot;-&quot;??_);_(@_)"/>
    <numFmt numFmtId="167" formatCode="_(&quot;R$&quot;* #,##0.00_);_(&quot;R$&quot;* \(#,##0.00\);_(&quot;R$&quot;* &quot;-&quot;??_);_(@_)"/>
  </numFmts>
  <fonts count="3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name val="Cambria"/>
      <family val="1"/>
    </font>
    <font>
      <sz val="12"/>
      <name val="Cambria"/>
      <family val="1"/>
    </font>
    <font>
      <vertAlign val="superscript"/>
      <sz val="11"/>
      <name val="Cambria"/>
      <family val="1"/>
    </font>
    <font>
      <sz val="11"/>
      <color theme="1"/>
      <name val="Calibri"/>
      <family val="2"/>
      <scheme val="minor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rgb="FF333333"/>
      <name val="Arial"/>
      <family val="2"/>
    </font>
    <font>
      <b/>
      <i/>
      <sz val="14"/>
      <name val="Arial"/>
      <family val="2"/>
    </font>
    <font>
      <b/>
      <sz val="10"/>
      <name val="Cambria"/>
      <family val="1"/>
    </font>
    <font>
      <b/>
      <sz val="10"/>
      <color indexed="18"/>
      <name val="Cambria"/>
      <family val="1"/>
    </font>
    <font>
      <sz val="10"/>
      <name val="Cambria"/>
      <family val="1"/>
    </font>
    <font>
      <sz val="8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i/>
      <sz val="11"/>
      <color rgb="FF000000"/>
      <name val="Calibri"/>
      <family val="2"/>
      <scheme val="minor"/>
    </font>
    <font>
      <b/>
      <sz val="8"/>
      <name val="Cambria"/>
      <family val="1"/>
    </font>
    <font>
      <b/>
      <i/>
      <sz val="14"/>
      <name val="Times New Roman"/>
      <family val="1"/>
    </font>
    <font>
      <b/>
      <sz val="14"/>
      <color rgb="FF333333"/>
      <name val="Times New Roman"/>
      <family val="1"/>
    </font>
    <font>
      <b/>
      <i/>
      <sz val="10"/>
      <name val="Times New Roman"/>
      <family val="1"/>
    </font>
    <font>
      <sz val="11"/>
      <color rgb="FF0000FF"/>
      <name val="Calibri"/>
      <family val="2"/>
      <scheme val="minor"/>
    </font>
    <font>
      <b/>
      <i/>
      <sz val="9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46">
    <xf numFmtId="0" fontId="0" fillId="0" borderId="0" xfId="0"/>
    <xf numFmtId="0" fontId="2" fillId="0" borderId="12" xfId="3" applyFont="1" applyBorder="1" applyAlignment="1">
      <alignment horizontal="left" vertical="top" wrapText="1"/>
    </xf>
    <xf numFmtId="0" fontId="2" fillId="0" borderId="13" xfId="3" applyFont="1" applyBorder="1" applyAlignment="1">
      <alignment horizontal="left" vertical="top" wrapText="1"/>
    </xf>
    <xf numFmtId="0" fontId="2" fillId="0" borderId="1" xfId="3" applyFont="1" applyBorder="1" applyAlignment="1">
      <alignment vertical="top" wrapText="1"/>
    </xf>
    <xf numFmtId="0" fontId="2" fillId="0" borderId="2" xfId="3" applyFont="1" applyBorder="1" applyAlignment="1">
      <alignment vertical="top" wrapText="1"/>
    </xf>
    <xf numFmtId="0" fontId="2" fillId="0" borderId="3" xfId="3" applyFont="1" applyBorder="1"/>
    <xf numFmtId="4" fontId="7" fillId="2" borderId="3" xfId="3" applyNumberFormat="1" applyFont="1" applyFill="1" applyBorder="1" applyAlignment="1">
      <alignment horizontal="center" vertical="center" wrapText="1"/>
    </xf>
    <xf numFmtId="4" fontId="7" fillId="4" borderId="3" xfId="3" applyNumberFormat="1" applyFont="1" applyFill="1" applyBorder="1" applyAlignment="1">
      <alignment horizontal="center" vertical="top" wrapText="1"/>
    </xf>
    <xf numFmtId="0" fontId="7" fillId="5" borderId="3" xfId="3" applyFont="1" applyFill="1" applyBorder="1" applyAlignment="1">
      <alignment horizontal="center"/>
    </xf>
    <xf numFmtId="4" fontId="7" fillId="5" borderId="3" xfId="3" applyNumberFormat="1" applyFont="1" applyFill="1" applyBorder="1" applyAlignment="1">
      <alignment horizontal="center" vertical="center" wrapText="1"/>
    </xf>
    <xf numFmtId="4" fontId="7" fillId="5" borderId="3" xfId="3" applyNumberFormat="1" applyFont="1" applyFill="1" applyBorder="1" applyAlignment="1">
      <alignment horizontal="center" vertical="top" wrapText="1"/>
    </xf>
    <xf numFmtId="0" fontId="1" fillId="0" borderId="4" xfId="3" applyBorder="1" applyAlignment="1">
      <alignment horizontal="center"/>
    </xf>
    <xf numFmtId="4" fontId="3" fillId="0" borderId="4" xfId="3" applyNumberFormat="1" applyFont="1" applyBorder="1"/>
    <xf numFmtId="4" fontId="3" fillId="3" borderId="4" xfId="3" applyNumberFormat="1" applyFont="1" applyFill="1" applyBorder="1"/>
    <xf numFmtId="4" fontId="3" fillId="0" borderId="4" xfId="3" applyNumberFormat="1" applyFont="1" applyBorder="1" applyAlignment="1">
      <alignment horizontal="right"/>
    </xf>
    <xf numFmtId="4" fontId="9" fillId="2" borderId="4" xfId="3" applyNumberFormat="1" applyFont="1" applyFill="1" applyBorder="1" applyAlignment="1">
      <alignment horizontal="center"/>
    </xf>
    <xf numFmtId="4" fontId="6" fillId="4" borderId="4" xfId="3" applyNumberFormat="1" applyFont="1" applyFill="1" applyBorder="1" applyAlignment="1">
      <alignment horizontal="center"/>
    </xf>
    <xf numFmtId="4" fontId="3" fillId="6" borderId="5" xfId="3" applyNumberFormat="1" applyFont="1" applyFill="1" applyBorder="1"/>
    <xf numFmtId="0" fontId="10" fillId="0" borderId="6" xfId="3" applyFont="1" applyBorder="1" applyAlignment="1">
      <alignment horizontal="justify" vertical="top"/>
    </xf>
    <xf numFmtId="0" fontId="10" fillId="0" borderId="7" xfId="3" applyFont="1" applyBorder="1" applyAlignment="1">
      <alignment horizontal="justify" vertical="top"/>
    </xf>
    <xf numFmtId="0" fontId="10" fillId="0" borderId="7" xfId="3" applyFont="1" applyBorder="1" applyAlignment="1">
      <alignment horizontal="left" vertical="top"/>
    </xf>
    <xf numFmtId="0" fontId="11" fillId="0" borderId="7" xfId="3" applyFont="1" applyBorder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horizontal="center" vertical="top"/>
    </xf>
    <xf numFmtId="0" fontId="11" fillId="0" borderId="7" xfId="3" applyFont="1" applyBorder="1" applyAlignment="1">
      <alignment horizontal="center"/>
    </xf>
    <xf numFmtId="3" fontId="10" fillId="0" borderId="7" xfId="3" applyNumberFormat="1" applyFont="1" applyBorder="1" applyAlignment="1">
      <alignment horizontal="center" vertical="top"/>
    </xf>
    <xf numFmtId="0" fontId="10" fillId="0" borderId="7" xfId="3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3" applyFont="1" applyBorder="1" applyAlignment="1"/>
    <xf numFmtId="0" fontId="14" fillId="0" borderId="0" xfId="3" applyFont="1" applyBorder="1" applyAlignment="1"/>
    <xf numFmtId="0" fontId="15" fillId="0" borderId="0" xfId="3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3" fontId="0" fillId="0" borderId="0" xfId="0" applyNumberFormat="1" applyAlignment="1">
      <alignment vertical="center"/>
    </xf>
    <xf numFmtId="0" fontId="18" fillId="7" borderId="32" xfId="1" applyFont="1" applyFill="1" applyBorder="1" applyAlignment="1" applyProtection="1">
      <alignment horizontal="center" vertical="center"/>
      <protection locked="0"/>
    </xf>
    <xf numFmtId="3" fontId="18" fillId="0" borderId="4" xfId="0" applyNumberFormat="1" applyFont="1" applyBorder="1" applyAlignment="1" applyProtection="1">
      <alignment horizontal="center" vertical="center"/>
      <protection locked="0"/>
    </xf>
    <xf numFmtId="165" fontId="18" fillId="0" borderId="4" xfId="2" applyNumberFormat="1" applyFont="1" applyBorder="1" applyAlignment="1" applyProtection="1">
      <alignment vertical="center"/>
      <protection locked="0"/>
    </xf>
    <xf numFmtId="165" fontId="18" fillId="0" borderId="26" xfId="0" applyNumberFormat="1" applyFont="1" applyBorder="1" applyAlignment="1" applyProtection="1">
      <alignment vertical="center"/>
      <protection locked="0"/>
    </xf>
    <xf numFmtId="0" fontId="24" fillId="0" borderId="4" xfId="0" applyFont="1" applyBorder="1" applyAlignment="1">
      <alignment vertical="center" wrapText="1"/>
    </xf>
    <xf numFmtId="0" fontId="18" fillId="0" borderId="4" xfId="0" applyFont="1" applyBorder="1" applyAlignment="1" applyProtection="1">
      <alignment horizontal="center" vertical="center"/>
      <protection locked="0"/>
    </xf>
    <xf numFmtId="165" fontId="18" fillId="0" borderId="4" xfId="5" applyNumberFormat="1" applyFont="1" applyFill="1" applyBorder="1" applyAlignment="1" applyProtection="1">
      <alignment vertical="center"/>
      <protection locked="0"/>
    </xf>
    <xf numFmtId="165" fontId="18" fillId="0" borderId="4" xfId="5" applyNumberFormat="1" applyFont="1" applyFill="1" applyBorder="1" applyAlignment="1" applyProtection="1">
      <alignment vertical="center"/>
      <protection hidden="1"/>
    </xf>
    <xf numFmtId="165" fontId="18" fillId="0" borderId="4" xfId="2" applyNumberFormat="1" applyFont="1" applyFill="1" applyBorder="1" applyAlignment="1" applyProtection="1">
      <alignment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3" fillId="0" borderId="32" xfId="0" applyFont="1" applyFill="1" applyBorder="1" applyAlignment="1" applyProtection="1">
      <alignment horizontal="center" vertical="center"/>
      <protection locked="0"/>
    </xf>
    <xf numFmtId="0" fontId="23" fillId="0" borderId="32" xfId="2" applyFont="1" applyFill="1" applyBorder="1" applyAlignment="1" applyProtection="1">
      <alignment horizontal="center" vertical="center"/>
      <protection locked="0"/>
    </xf>
    <xf numFmtId="0" fontId="23" fillId="0" borderId="32" xfId="2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1" fontId="18" fillId="0" borderId="25" xfId="0" applyNumberFormat="1" applyFont="1" applyBorder="1" applyAlignment="1" applyProtection="1">
      <alignment horizontal="center" vertical="center" shrinkToFit="1"/>
      <protection hidden="1"/>
    </xf>
    <xf numFmtId="1" fontId="18" fillId="0" borderId="25" xfId="5" applyNumberFormat="1" applyFont="1" applyBorder="1" applyAlignment="1" applyProtection="1">
      <alignment horizontal="center" vertical="center" shrinkToFit="1"/>
      <protection hidden="1"/>
    </xf>
    <xf numFmtId="10" fontId="21" fillId="8" borderId="29" xfId="4" applyNumberFormat="1" applyFont="1" applyFill="1" applyBorder="1" applyAlignment="1" applyProtection="1">
      <alignment horizontal="left" vertical="center"/>
      <protection hidden="1"/>
    </xf>
    <xf numFmtId="166" fontId="20" fillId="8" borderId="30" xfId="5" applyNumberFormat="1" applyFont="1" applyFill="1" applyBorder="1" applyAlignment="1" applyProtection="1">
      <alignment horizontal="center" vertical="center"/>
      <protection hidden="1"/>
    </xf>
    <xf numFmtId="0" fontId="28" fillId="0" borderId="32" xfId="0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5" borderId="27" xfId="3" applyFont="1" applyFill="1" applyBorder="1" applyAlignment="1">
      <alignment horizontal="center" vertical="center"/>
    </xf>
    <xf numFmtId="0" fontId="30" fillId="5" borderId="28" xfId="3" applyFont="1" applyFill="1" applyBorder="1" applyAlignment="1">
      <alignment horizontal="center" vertical="center"/>
    </xf>
    <xf numFmtId="0" fontId="30" fillId="5" borderId="32" xfId="3" applyFont="1" applyFill="1" applyBorder="1" applyAlignment="1">
      <alignment horizontal="center" vertical="center"/>
    </xf>
    <xf numFmtId="0" fontId="30" fillId="5" borderId="33" xfId="3" applyFont="1" applyFill="1" applyBorder="1" applyAlignment="1">
      <alignment horizontal="center" vertical="center"/>
    </xf>
    <xf numFmtId="0" fontId="31" fillId="0" borderId="25" xfId="3" applyFont="1" applyBorder="1" applyAlignment="1">
      <alignment horizontal="center" vertical="center"/>
    </xf>
    <xf numFmtId="0" fontId="31" fillId="0" borderId="4" xfId="3" applyFont="1" applyBorder="1" applyAlignment="1">
      <alignment horizontal="center" vertical="center"/>
    </xf>
    <xf numFmtId="3" fontId="31" fillId="0" borderId="4" xfId="3" applyNumberFormat="1" applyFont="1" applyBorder="1" applyAlignment="1">
      <alignment horizontal="center" vertical="center"/>
    </xf>
    <xf numFmtId="0" fontId="32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1" fillId="0" borderId="29" xfId="3" applyFont="1" applyBorder="1" applyAlignment="1">
      <alignment horizontal="center" vertical="center"/>
    </xf>
    <xf numFmtId="0" fontId="31" fillId="0" borderId="30" xfId="3" applyFont="1" applyBorder="1" applyAlignment="1">
      <alignment horizontal="center" vertical="center"/>
    </xf>
    <xf numFmtId="3" fontId="31" fillId="0" borderId="30" xfId="3" applyNumberFormat="1" applyFont="1" applyBorder="1" applyAlignment="1">
      <alignment horizontal="center" vertical="center"/>
    </xf>
    <xf numFmtId="0" fontId="32" fillId="0" borderId="30" xfId="0" applyFont="1" applyBorder="1" applyAlignment="1">
      <alignment vertical="center" wrapText="1"/>
    </xf>
    <xf numFmtId="0" fontId="33" fillId="0" borderId="30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4" fontId="6" fillId="2" borderId="12" xfId="3" applyNumberFormat="1" applyFont="1" applyFill="1" applyBorder="1" applyAlignment="1">
      <alignment horizontal="right" wrapText="1"/>
    </xf>
    <xf numFmtId="4" fontId="6" fillId="2" borderId="5" xfId="3" applyNumberFormat="1" applyFont="1" applyFill="1" applyBorder="1" applyAlignment="1">
      <alignment horizontal="right" wrapText="1"/>
    </xf>
    <xf numFmtId="4" fontId="6" fillId="2" borderId="12" xfId="3" applyNumberFormat="1" applyFont="1" applyFill="1" applyBorder="1" applyAlignment="1">
      <alignment horizontal="center" wrapText="1"/>
    </xf>
    <xf numFmtId="4" fontId="6" fillId="2" borderId="5" xfId="3" applyNumberFormat="1" applyFont="1" applyFill="1" applyBorder="1" applyAlignment="1">
      <alignment horizontal="center" wrapText="1"/>
    </xf>
    <xf numFmtId="0" fontId="1" fillId="0" borderId="15" xfId="3" applyBorder="1" applyAlignment="1">
      <alignment horizontal="center"/>
    </xf>
    <xf numFmtId="0" fontId="1" fillId="0" borderId="0" xfId="3" applyBorder="1" applyAlignment="1">
      <alignment horizontal="center"/>
    </xf>
    <xf numFmtId="0" fontId="1" fillId="0" borderId="16" xfId="3" applyBorder="1" applyAlignment="1">
      <alignment horizontal="center"/>
    </xf>
    <xf numFmtId="4" fontId="5" fillId="0" borderId="11" xfId="3" applyNumberFormat="1" applyFont="1" applyBorder="1" applyAlignment="1">
      <alignment horizontal="left" vertical="top" wrapText="1"/>
    </xf>
    <xf numFmtId="4" fontId="5" fillId="0" borderId="14" xfId="3" applyNumberFormat="1" applyFont="1" applyBorder="1" applyAlignment="1">
      <alignment horizontal="left" vertical="top" wrapText="1"/>
    </xf>
    <xf numFmtId="0" fontId="2" fillId="0" borderId="11" xfId="3" applyFont="1" applyBorder="1" applyAlignment="1">
      <alignment horizontal="left" vertical="top" wrapText="1"/>
    </xf>
    <xf numFmtId="0" fontId="2" fillId="0" borderId="1" xfId="3" applyFont="1" applyBorder="1" applyAlignment="1">
      <alignment horizontal="left" vertical="top" wrapText="1"/>
    </xf>
    <xf numFmtId="4" fontId="3" fillId="0" borderId="13" xfId="3" applyNumberFormat="1" applyFont="1" applyBorder="1" applyAlignment="1">
      <alignment horizontal="left" vertical="top"/>
    </xf>
    <xf numFmtId="4" fontId="3" fillId="0" borderId="5" xfId="3" applyNumberFormat="1" applyFont="1" applyBorder="1" applyAlignment="1">
      <alignment horizontal="left" vertical="top"/>
    </xf>
    <xf numFmtId="0" fontId="6" fillId="0" borderId="11" xfId="3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4" fontId="3" fillId="0" borderId="9" xfId="3" applyNumberFormat="1" applyFont="1" applyFill="1" applyBorder="1" applyAlignment="1">
      <alignment horizontal="left" vertical="top"/>
    </xf>
    <xf numFmtId="4" fontId="3" fillId="0" borderId="10" xfId="3" applyNumberFormat="1" applyFont="1" applyFill="1" applyBorder="1" applyAlignment="1">
      <alignment horizontal="left" vertical="top"/>
    </xf>
    <xf numFmtId="0" fontId="5" fillId="0" borderId="8" xfId="3" applyFont="1" applyBorder="1" applyAlignment="1">
      <alignment horizontal="center" vertical="top" wrapText="1"/>
    </xf>
    <xf numFmtId="0" fontId="5" fillId="0" borderId="9" xfId="3" applyFont="1" applyBorder="1" applyAlignment="1">
      <alignment horizontal="center" vertical="top" wrapText="1"/>
    </xf>
    <xf numFmtId="0" fontId="5" fillId="0" borderId="10" xfId="3" applyFont="1" applyBorder="1" applyAlignment="1">
      <alignment horizontal="center" vertical="top" wrapText="1"/>
    </xf>
    <xf numFmtId="4" fontId="5" fillId="0" borderId="12" xfId="3" applyNumberFormat="1" applyFont="1" applyBorder="1" applyAlignment="1">
      <alignment horizontal="left" vertical="top" wrapText="1"/>
    </xf>
    <xf numFmtId="4" fontId="5" fillId="0" borderId="5" xfId="3" applyNumberFormat="1" applyFont="1" applyBorder="1" applyAlignment="1">
      <alignment horizontal="left" vertical="top" wrapText="1"/>
    </xf>
    <xf numFmtId="4" fontId="4" fillId="2" borderId="12" xfId="3" applyNumberFormat="1" applyFont="1" applyFill="1" applyBorder="1" applyAlignment="1">
      <alignment horizontal="center" vertical="top" wrapText="1"/>
    </xf>
    <xf numFmtId="4" fontId="4" fillId="2" borderId="5" xfId="3" applyNumberFormat="1" applyFont="1" applyFill="1" applyBorder="1" applyAlignment="1">
      <alignment horizontal="center" vertical="top" wrapText="1"/>
    </xf>
    <xf numFmtId="4" fontId="3" fillId="0" borderId="12" xfId="3" applyNumberFormat="1" applyFont="1" applyBorder="1" applyAlignment="1">
      <alignment horizontal="left" vertical="top" wrapText="1"/>
    </xf>
    <xf numFmtId="4" fontId="3" fillId="0" borderId="5" xfId="3" applyNumberFormat="1" applyFont="1" applyBorder="1" applyAlignment="1">
      <alignment horizontal="left" vertical="top" wrapText="1"/>
    </xf>
    <xf numFmtId="4" fontId="8" fillId="2" borderId="12" xfId="3" applyNumberFormat="1" applyFont="1" applyFill="1" applyBorder="1" applyAlignment="1">
      <alignment horizontal="center" wrapText="1"/>
    </xf>
    <xf numFmtId="4" fontId="8" fillId="2" borderId="5" xfId="3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7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6" fillId="0" borderId="24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26" fillId="0" borderId="18" xfId="3" applyFont="1" applyBorder="1" applyAlignment="1">
      <alignment horizontal="center" vertical="center"/>
    </xf>
    <xf numFmtId="0" fontId="26" fillId="0" borderId="21" xfId="3" applyFont="1" applyBorder="1" applyAlignment="1">
      <alignment horizontal="center" vertical="center"/>
    </xf>
    <xf numFmtId="0" fontId="26" fillId="0" borderId="22" xfId="3" applyFont="1" applyBorder="1" applyAlignment="1">
      <alignment horizontal="center" vertical="center"/>
    </xf>
    <xf numFmtId="0" fontId="26" fillId="0" borderId="23" xfId="3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18" fillId="0" borderId="34" xfId="1" applyFont="1" applyBorder="1" applyAlignment="1" applyProtection="1">
      <alignment horizontal="center" vertical="center"/>
      <protection locked="0"/>
    </xf>
    <xf numFmtId="0" fontId="18" fillId="0" borderId="32" xfId="1" applyFont="1" applyBorder="1" applyAlignment="1" applyProtection="1">
      <alignment horizontal="center" vertical="center"/>
      <protection locked="0"/>
    </xf>
    <xf numFmtId="164" fontId="18" fillId="0" borderId="32" xfId="1" applyNumberFormat="1" applyFont="1" applyBorder="1" applyAlignment="1" applyProtection="1">
      <alignment horizontal="center" vertical="center"/>
      <protection locked="0"/>
    </xf>
    <xf numFmtId="164" fontId="18" fillId="0" borderId="33" xfId="1" applyNumberFormat="1" applyFont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26" xfId="0" applyFont="1" applyFill="1" applyBorder="1" applyAlignment="1" applyProtection="1">
      <alignment horizontal="center" vertical="center" wrapText="1"/>
      <protection locked="0"/>
    </xf>
    <xf numFmtId="0" fontId="19" fillId="2" borderId="30" xfId="0" applyFont="1" applyFill="1" applyBorder="1" applyAlignment="1" applyProtection="1">
      <alignment horizontal="center" vertical="center" wrapText="1"/>
      <protection locked="0"/>
    </xf>
    <xf numFmtId="0" fontId="19" fillId="2" borderId="31" xfId="0" applyFont="1" applyFill="1" applyBorder="1" applyAlignment="1" applyProtection="1">
      <alignment horizontal="center" vertical="center" wrapText="1"/>
      <protection locked="0"/>
    </xf>
    <xf numFmtId="0" fontId="17" fillId="0" borderId="0" xfId="3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167" fontId="18" fillId="8" borderId="30" xfId="6" applyNumberFormat="1" applyFont="1" applyFill="1" applyBorder="1" applyAlignment="1" applyProtection="1">
      <alignment horizontal="center" vertical="center"/>
      <protection hidden="1"/>
    </xf>
    <xf numFmtId="167" fontId="18" fillId="8" borderId="31" xfId="6" applyNumberFormat="1" applyFont="1" applyFill="1" applyBorder="1" applyAlignment="1" applyProtection="1">
      <alignment horizontal="center" vertical="center"/>
      <protection hidden="1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2" fillId="8" borderId="30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</cellXfs>
  <cellStyles count="7">
    <cellStyle name="Moeda" xfId="6" builtinId="4"/>
    <cellStyle name="NívelCol_1" xfId="2" builtinId="2" iLevel="0"/>
    <cellStyle name="NívelLinha_1" xfId="1" builtinId="1" iLevel="0"/>
    <cellStyle name="Normal" xfId="0" builtinId="0"/>
    <cellStyle name="Normal 2" xfId="3"/>
    <cellStyle name="Porcentagem" xfId="4" builtinId="5"/>
    <cellStyle name="Separador de milhares" xfId="5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15</xdr:row>
      <xdr:rowOff>28575</xdr:rowOff>
    </xdr:from>
    <xdr:to>
      <xdr:col>2</xdr:col>
      <xdr:colOff>1252296</xdr:colOff>
      <xdr:row>19</xdr:row>
      <xdr:rowOff>161173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2828925"/>
          <a:ext cx="1043229" cy="12089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2</xdr:row>
      <xdr:rowOff>196885</xdr:rowOff>
    </xdr:from>
    <xdr:to>
      <xdr:col>2</xdr:col>
      <xdr:colOff>3057525</xdr:colOff>
      <xdr:row>8</xdr:row>
      <xdr:rowOff>323850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77885"/>
          <a:ext cx="3314700" cy="187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O5" sqref="O5"/>
    </sheetView>
  </sheetViews>
  <sheetFormatPr defaultRowHeight="15"/>
  <cols>
    <col min="1" max="1" width="4.85546875" bestFit="1" customWidth="1"/>
    <col min="2" max="2" width="12" bestFit="1" customWidth="1"/>
    <col min="3" max="3" width="7.140625" bestFit="1" customWidth="1"/>
    <col min="4" max="4" width="41.28515625" bestFit="1" customWidth="1"/>
    <col min="5" max="5" width="9" bestFit="1" customWidth="1"/>
    <col min="6" max="6" width="11.28515625" bestFit="1" customWidth="1"/>
    <col min="7" max="7" width="9" bestFit="1" customWidth="1"/>
    <col min="8" max="8" width="11.28515625" bestFit="1" customWidth="1"/>
    <col min="9" max="9" width="9" bestFit="1" customWidth="1"/>
    <col min="10" max="11" width="11.28515625" bestFit="1" customWidth="1"/>
    <col min="12" max="12" width="9" bestFit="1" customWidth="1"/>
  </cols>
  <sheetData>
    <row r="1" spans="1:12">
      <c r="A1" s="87" t="s">
        <v>0</v>
      </c>
      <c r="B1" s="88"/>
      <c r="C1" s="88"/>
      <c r="D1" s="89"/>
      <c r="E1" s="81" t="s">
        <v>1</v>
      </c>
      <c r="F1" s="82"/>
      <c r="G1" s="81" t="s">
        <v>2</v>
      </c>
      <c r="H1" s="82"/>
      <c r="I1" s="81" t="s">
        <v>3</v>
      </c>
      <c r="J1" s="82"/>
      <c r="K1" s="81"/>
      <c r="L1" s="82"/>
    </row>
    <row r="2" spans="1:12">
      <c r="A2" s="78" t="s">
        <v>4</v>
      </c>
      <c r="B2" s="79"/>
      <c r="C2" s="79"/>
      <c r="D2" s="80"/>
      <c r="E2" s="81" t="s">
        <v>5</v>
      </c>
      <c r="F2" s="82"/>
      <c r="G2" s="81" t="s">
        <v>6</v>
      </c>
      <c r="H2" s="82"/>
      <c r="I2" s="81" t="s">
        <v>7</v>
      </c>
      <c r="J2" s="82"/>
      <c r="K2" s="81"/>
      <c r="L2" s="82"/>
    </row>
    <row r="3" spans="1:12">
      <c r="A3" s="95" t="s">
        <v>8</v>
      </c>
      <c r="B3" s="96"/>
      <c r="C3" s="96"/>
      <c r="D3" s="97"/>
      <c r="E3" s="98" t="s">
        <v>9</v>
      </c>
      <c r="F3" s="99"/>
      <c r="G3" s="98" t="s">
        <v>10</v>
      </c>
      <c r="H3" s="99"/>
      <c r="I3" s="98" t="s">
        <v>11</v>
      </c>
      <c r="J3" s="99"/>
      <c r="K3" s="100"/>
      <c r="L3" s="101"/>
    </row>
    <row r="4" spans="1:12" ht="24.75" thickBot="1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10" t="s">
        <v>17</v>
      </c>
      <c r="G4" s="9" t="s">
        <v>16</v>
      </c>
      <c r="H4" s="10" t="s">
        <v>17</v>
      </c>
      <c r="I4" s="9" t="s">
        <v>16</v>
      </c>
      <c r="J4" s="10" t="s">
        <v>17</v>
      </c>
      <c r="K4" s="6" t="s">
        <v>18</v>
      </c>
      <c r="L4" s="7" t="s">
        <v>19</v>
      </c>
    </row>
    <row r="5" spans="1:12" ht="15.75" thickBot="1">
      <c r="A5" s="11">
        <v>1</v>
      </c>
      <c r="B5" s="22" t="s">
        <v>20</v>
      </c>
      <c r="C5" s="22">
        <v>40</v>
      </c>
      <c r="D5" s="18" t="s">
        <v>21</v>
      </c>
      <c r="E5" s="17">
        <v>3750</v>
      </c>
      <c r="F5" s="12">
        <v>150000</v>
      </c>
      <c r="G5" s="12">
        <v>3755</v>
      </c>
      <c r="H5" s="12">
        <v>150200</v>
      </c>
      <c r="I5" s="13">
        <v>3770</v>
      </c>
      <c r="J5" s="14">
        <v>150800</v>
      </c>
      <c r="K5" s="15">
        <v>150333.33333333334</v>
      </c>
      <c r="L5" s="16">
        <v>3758.3333333333335</v>
      </c>
    </row>
    <row r="6" spans="1:12" ht="15.75" thickBot="1">
      <c r="A6" s="11">
        <v>2</v>
      </c>
      <c r="B6" s="23" t="s">
        <v>22</v>
      </c>
      <c r="C6" s="25">
        <v>800</v>
      </c>
      <c r="D6" s="19" t="s">
        <v>23</v>
      </c>
      <c r="E6" s="17">
        <v>15</v>
      </c>
      <c r="F6" s="12">
        <v>12000</v>
      </c>
      <c r="G6" s="12">
        <v>16</v>
      </c>
      <c r="H6" s="12">
        <v>12800</v>
      </c>
      <c r="I6" s="12">
        <v>17</v>
      </c>
      <c r="J6" s="14">
        <v>13600</v>
      </c>
      <c r="K6" s="15">
        <v>12800</v>
      </c>
      <c r="L6" s="16">
        <v>16</v>
      </c>
    </row>
    <row r="7" spans="1:12" ht="15.75" thickBot="1">
      <c r="A7" s="11">
        <v>3</v>
      </c>
      <c r="B7" s="23" t="s">
        <v>22</v>
      </c>
      <c r="C7" s="25">
        <v>800</v>
      </c>
      <c r="D7" s="19" t="s">
        <v>24</v>
      </c>
      <c r="E7" s="17">
        <v>15</v>
      </c>
      <c r="F7" s="12">
        <v>12000</v>
      </c>
      <c r="G7" s="12">
        <v>16</v>
      </c>
      <c r="H7" s="12">
        <v>12800</v>
      </c>
      <c r="I7" s="12">
        <v>17</v>
      </c>
      <c r="J7" s="14">
        <v>13600</v>
      </c>
      <c r="K7" s="15">
        <v>12800</v>
      </c>
      <c r="L7" s="16">
        <v>16</v>
      </c>
    </row>
    <row r="8" spans="1:12" ht="15.75" thickBot="1">
      <c r="A8" s="11">
        <v>4</v>
      </c>
      <c r="B8" s="23" t="s">
        <v>22</v>
      </c>
      <c r="C8" s="25">
        <v>1000</v>
      </c>
      <c r="D8" s="19" t="s">
        <v>25</v>
      </c>
      <c r="E8" s="17">
        <v>110</v>
      </c>
      <c r="F8" s="12">
        <v>110000</v>
      </c>
      <c r="G8" s="14">
        <v>120</v>
      </c>
      <c r="H8" s="12">
        <v>120000</v>
      </c>
      <c r="I8" s="12">
        <v>115</v>
      </c>
      <c r="J8" s="14">
        <v>115000</v>
      </c>
      <c r="K8" s="15">
        <v>115000</v>
      </c>
      <c r="L8" s="16">
        <v>115</v>
      </c>
    </row>
    <row r="9" spans="1:12" ht="17.25" thickBot="1">
      <c r="A9" s="11">
        <v>5</v>
      </c>
      <c r="B9" s="23" t="s">
        <v>26</v>
      </c>
      <c r="C9" s="23">
        <v>250</v>
      </c>
      <c r="D9" s="19" t="s">
        <v>27</v>
      </c>
      <c r="E9" s="17">
        <v>18</v>
      </c>
      <c r="F9" s="12">
        <v>4500</v>
      </c>
      <c r="G9" s="12">
        <v>21</v>
      </c>
      <c r="H9" s="12">
        <v>5250</v>
      </c>
      <c r="I9" s="12">
        <v>19</v>
      </c>
      <c r="J9" s="14">
        <v>4750</v>
      </c>
      <c r="K9" s="15">
        <v>4833.333333333333</v>
      </c>
      <c r="L9" s="16">
        <v>19.333333333333332</v>
      </c>
    </row>
    <row r="10" spans="1:12" ht="15.75" thickBot="1">
      <c r="A10" s="11">
        <v>6</v>
      </c>
      <c r="B10" s="23" t="s">
        <v>20</v>
      </c>
      <c r="C10" s="23">
        <v>200</v>
      </c>
      <c r="D10" s="19" t="s">
        <v>28</v>
      </c>
      <c r="E10" s="17">
        <v>80</v>
      </c>
      <c r="F10" s="12">
        <v>16000</v>
      </c>
      <c r="G10" s="14">
        <v>90</v>
      </c>
      <c r="H10" s="12">
        <v>18000</v>
      </c>
      <c r="I10" s="12">
        <v>85</v>
      </c>
      <c r="J10" s="14">
        <v>17000</v>
      </c>
      <c r="K10" s="15">
        <v>17000</v>
      </c>
      <c r="L10" s="16">
        <v>85</v>
      </c>
    </row>
    <row r="11" spans="1:12" ht="15.75" thickBot="1">
      <c r="A11" s="11">
        <v>7</v>
      </c>
      <c r="B11" s="23" t="s">
        <v>20</v>
      </c>
      <c r="C11" s="23">
        <v>50</v>
      </c>
      <c r="D11" s="19" t="s">
        <v>29</v>
      </c>
      <c r="E11" s="17">
        <v>1250</v>
      </c>
      <c r="F11" s="12">
        <v>62500</v>
      </c>
      <c r="G11" s="14">
        <v>1280</v>
      </c>
      <c r="H11" s="12">
        <v>64000</v>
      </c>
      <c r="I11" s="12">
        <v>1300</v>
      </c>
      <c r="J11" s="14">
        <v>65000</v>
      </c>
      <c r="K11" s="15">
        <v>63833.333333333336</v>
      </c>
      <c r="L11" s="16">
        <v>1276.6666666666667</v>
      </c>
    </row>
    <row r="12" spans="1:12" ht="15.75" thickBot="1">
      <c r="A12" s="11">
        <v>8</v>
      </c>
      <c r="B12" s="23" t="s">
        <v>20</v>
      </c>
      <c r="C12" s="23">
        <v>80</v>
      </c>
      <c r="D12" s="19" t="s">
        <v>30</v>
      </c>
      <c r="E12" s="17">
        <v>380</v>
      </c>
      <c r="F12" s="12">
        <v>30400</v>
      </c>
      <c r="G12" s="12">
        <v>385</v>
      </c>
      <c r="H12" s="12">
        <v>30800</v>
      </c>
      <c r="I12" s="12">
        <v>390</v>
      </c>
      <c r="J12" s="14">
        <v>31200</v>
      </c>
      <c r="K12" s="15">
        <v>30800</v>
      </c>
      <c r="L12" s="16">
        <v>385</v>
      </c>
    </row>
    <row r="13" spans="1:12" ht="15.75" thickBot="1">
      <c r="A13" s="11">
        <v>9</v>
      </c>
      <c r="B13" s="23" t="s">
        <v>20</v>
      </c>
      <c r="C13" s="23">
        <v>80</v>
      </c>
      <c r="D13" s="19" t="s">
        <v>31</v>
      </c>
      <c r="E13" s="17">
        <v>320</v>
      </c>
      <c r="F13" s="12">
        <v>25600</v>
      </c>
      <c r="G13" s="12">
        <v>335</v>
      </c>
      <c r="H13" s="12">
        <v>26800</v>
      </c>
      <c r="I13" s="14">
        <v>340</v>
      </c>
      <c r="J13" s="14">
        <v>27200</v>
      </c>
      <c r="K13" s="15">
        <v>26533.333333333332</v>
      </c>
      <c r="L13" s="16">
        <v>331.66666666666669</v>
      </c>
    </row>
    <row r="14" spans="1:12" ht="15.75" thickBot="1">
      <c r="A14" s="11">
        <v>10</v>
      </c>
      <c r="B14" s="23" t="s">
        <v>20</v>
      </c>
      <c r="C14" s="23">
        <v>15</v>
      </c>
      <c r="D14" s="19" t="s">
        <v>32</v>
      </c>
      <c r="E14" s="17">
        <v>350</v>
      </c>
      <c r="F14" s="12">
        <v>5250</v>
      </c>
      <c r="G14" s="12">
        <v>355</v>
      </c>
      <c r="H14" s="12">
        <v>5325</v>
      </c>
      <c r="I14" s="14">
        <v>360</v>
      </c>
      <c r="J14" s="14">
        <v>5400</v>
      </c>
      <c r="K14" s="15">
        <v>5325</v>
      </c>
      <c r="L14" s="16">
        <v>355</v>
      </c>
    </row>
    <row r="15" spans="1:12" ht="15.75" thickBot="1">
      <c r="A15" s="11">
        <v>11</v>
      </c>
      <c r="B15" s="23" t="s">
        <v>20</v>
      </c>
      <c r="C15" s="23">
        <v>20</v>
      </c>
      <c r="D15" s="19" t="s">
        <v>33</v>
      </c>
      <c r="E15" s="17">
        <v>450</v>
      </c>
      <c r="F15" s="12">
        <v>9000</v>
      </c>
      <c r="G15" s="12">
        <v>460</v>
      </c>
      <c r="H15" s="12">
        <v>9200</v>
      </c>
      <c r="I15" s="14">
        <v>455</v>
      </c>
      <c r="J15" s="14">
        <v>9100</v>
      </c>
      <c r="K15" s="15">
        <v>9100</v>
      </c>
      <c r="L15" s="16">
        <v>455</v>
      </c>
    </row>
    <row r="16" spans="1:12" ht="15.75" thickBot="1">
      <c r="A16" s="11">
        <v>12</v>
      </c>
      <c r="B16" s="23" t="s">
        <v>20</v>
      </c>
      <c r="C16" s="23">
        <v>20</v>
      </c>
      <c r="D16" s="19" t="s">
        <v>34</v>
      </c>
      <c r="E16" s="17">
        <v>500</v>
      </c>
      <c r="F16" s="12">
        <v>10000</v>
      </c>
      <c r="G16" s="12">
        <v>515</v>
      </c>
      <c r="H16" s="12">
        <v>10300</v>
      </c>
      <c r="I16" s="14">
        <v>510</v>
      </c>
      <c r="J16" s="14">
        <v>10200</v>
      </c>
      <c r="K16" s="15">
        <v>10166.666666666666</v>
      </c>
      <c r="L16" s="16">
        <v>508.33333333333331</v>
      </c>
    </row>
    <row r="17" spans="1:12" ht="15.75" thickBot="1">
      <c r="A17" s="11">
        <v>13</v>
      </c>
      <c r="B17" s="23" t="s">
        <v>20</v>
      </c>
      <c r="C17" s="23">
        <v>40</v>
      </c>
      <c r="D17" s="19" t="s">
        <v>35</v>
      </c>
      <c r="E17" s="17">
        <v>800</v>
      </c>
      <c r="F17" s="12">
        <v>32000</v>
      </c>
      <c r="G17" s="12">
        <v>810</v>
      </c>
      <c r="H17" s="12">
        <v>32400</v>
      </c>
      <c r="I17" s="14">
        <v>805</v>
      </c>
      <c r="J17" s="14">
        <v>32200</v>
      </c>
      <c r="K17" s="15">
        <v>32200</v>
      </c>
      <c r="L17" s="16">
        <v>805</v>
      </c>
    </row>
    <row r="18" spans="1:12" ht="15.75" thickBot="1">
      <c r="A18" s="11">
        <v>14</v>
      </c>
      <c r="B18" s="23" t="s">
        <v>20</v>
      </c>
      <c r="C18" s="23">
        <v>10</v>
      </c>
      <c r="D18" s="20" t="s">
        <v>36</v>
      </c>
      <c r="E18" s="17">
        <v>3500</v>
      </c>
      <c r="F18" s="12">
        <v>35000</v>
      </c>
      <c r="G18" s="12">
        <v>3505</v>
      </c>
      <c r="H18" s="12">
        <v>35050</v>
      </c>
      <c r="I18" s="14">
        <v>3510</v>
      </c>
      <c r="J18" s="14">
        <v>35100</v>
      </c>
      <c r="K18" s="15">
        <v>35050</v>
      </c>
      <c r="L18" s="16">
        <v>3505</v>
      </c>
    </row>
    <row r="19" spans="1:12" ht="16.5" thickBot="1">
      <c r="A19" s="11">
        <v>15</v>
      </c>
      <c r="B19" s="24" t="s">
        <v>37</v>
      </c>
      <c r="C19" s="26">
        <v>10</v>
      </c>
      <c r="D19" s="21" t="s">
        <v>38</v>
      </c>
      <c r="E19" s="17">
        <v>6800</v>
      </c>
      <c r="F19" s="12">
        <v>68000</v>
      </c>
      <c r="G19" s="12">
        <v>6810</v>
      </c>
      <c r="H19" s="12">
        <v>68100</v>
      </c>
      <c r="I19" s="14">
        <v>6805</v>
      </c>
      <c r="J19" s="14">
        <v>68050</v>
      </c>
      <c r="K19" s="15">
        <v>68050</v>
      </c>
      <c r="L19" s="16">
        <v>6805</v>
      </c>
    </row>
    <row r="20" spans="1:12" ht="16.5" thickBot="1">
      <c r="A20" s="11">
        <v>16</v>
      </c>
      <c r="B20" s="24" t="s">
        <v>37</v>
      </c>
      <c r="C20" s="26">
        <v>10</v>
      </c>
      <c r="D20" s="21" t="s">
        <v>39</v>
      </c>
      <c r="E20" s="17">
        <v>500</v>
      </c>
      <c r="F20" s="12">
        <v>5000</v>
      </c>
      <c r="G20" s="12">
        <v>520</v>
      </c>
      <c r="H20" s="12">
        <v>5200</v>
      </c>
      <c r="I20" s="14">
        <v>515</v>
      </c>
      <c r="J20" s="14">
        <v>5150</v>
      </c>
      <c r="K20" s="15">
        <v>5116.666666666667</v>
      </c>
      <c r="L20" s="16">
        <v>511.66666666666669</v>
      </c>
    </row>
    <row r="21" spans="1:12" ht="16.5" thickBot="1">
      <c r="A21" s="11">
        <v>17</v>
      </c>
      <c r="B21" s="24" t="s">
        <v>37</v>
      </c>
      <c r="C21" s="26">
        <v>10</v>
      </c>
      <c r="D21" s="21" t="s">
        <v>40</v>
      </c>
      <c r="E21" s="17">
        <v>1550</v>
      </c>
      <c r="F21" s="12">
        <v>15500</v>
      </c>
      <c r="G21" s="12">
        <v>1565</v>
      </c>
      <c r="H21" s="12">
        <v>15650</v>
      </c>
      <c r="I21" s="14">
        <v>1560</v>
      </c>
      <c r="J21" s="14">
        <v>15600</v>
      </c>
      <c r="K21" s="15">
        <v>15583.333333333334</v>
      </c>
      <c r="L21" s="16">
        <v>1558.3333333333333</v>
      </c>
    </row>
    <row r="22" spans="1:12" ht="16.5" thickBot="1">
      <c r="A22" s="11">
        <v>18</v>
      </c>
      <c r="B22" s="24" t="s">
        <v>37</v>
      </c>
      <c r="C22" s="26">
        <v>15</v>
      </c>
      <c r="D22" s="21" t="s">
        <v>41</v>
      </c>
      <c r="E22" s="17">
        <v>560</v>
      </c>
      <c r="F22" s="12">
        <v>8400</v>
      </c>
      <c r="G22" s="12">
        <v>575</v>
      </c>
      <c r="H22" s="12">
        <v>8625</v>
      </c>
      <c r="I22" s="14">
        <v>565</v>
      </c>
      <c r="J22" s="14">
        <v>8475</v>
      </c>
      <c r="K22" s="15">
        <v>8500</v>
      </c>
      <c r="L22" s="16">
        <v>566.66666666666663</v>
      </c>
    </row>
    <row r="23" spans="1:12" ht="16.5" thickBot="1">
      <c r="A23" s="11">
        <v>19</v>
      </c>
      <c r="B23" s="24" t="s">
        <v>37</v>
      </c>
      <c r="C23" s="26">
        <v>10</v>
      </c>
      <c r="D23" s="21" t="s">
        <v>42</v>
      </c>
      <c r="E23" s="17">
        <v>8700</v>
      </c>
      <c r="F23" s="12">
        <v>87000</v>
      </c>
      <c r="G23" s="12">
        <v>8750</v>
      </c>
      <c r="H23" s="12">
        <v>87500</v>
      </c>
      <c r="I23" s="14">
        <v>8800</v>
      </c>
      <c r="J23" s="14">
        <v>88000</v>
      </c>
      <c r="K23" s="15">
        <v>87500</v>
      </c>
      <c r="L23" s="16">
        <v>8750</v>
      </c>
    </row>
    <row r="24" spans="1:12" ht="16.5" thickBot="1">
      <c r="A24" s="11">
        <v>20</v>
      </c>
      <c r="B24" s="24" t="s">
        <v>37</v>
      </c>
      <c r="C24" s="26">
        <v>10</v>
      </c>
      <c r="D24" s="21" t="s">
        <v>43</v>
      </c>
      <c r="E24" s="17">
        <v>4800</v>
      </c>
      <c r="F24" s="12">
        <v>48000</v>
      </c>
      <c r="G24" s="12">
        <v>4825</v>
      </c>
      <c r="H24" s="12">
        <v>48250</v>
      </c>
      <c r="I24" s="14">
        <v>4810</v>
      </c>
      <c r="J24" s="14">
        <v>48100</v>
      </c>
      <c r="K24" s="15">
        <v>48116.666666666664</v>
      </c>
      <c r="L24" s="16">
        <v>4811.666666666667</v>
      </c>
    </row>
    <row r="25" spans="1:12" ht="16.5" thickBot="1">
      <c r="A25" s="11">
        <v>21</v>
      </c>
      <c r="B25" s="24" t="s">
        <v>37</v>
      </c>
      <c r="C25" s="26">
        <v>6</v>
      </c>
      <c r="D25" s="21" t="s">
        <v>44</v>
      </c>
      <c r="E25" s="17">
        <v>2800</v>
      </c>
      <c r="F25" s="12">
        <v>16800</v>
      </c>
      <c r="G25" s="12">
        <v>2815</v>
      </c>
      <c r="H25" s="12">
        <v>16890</v>
      </c>
      <c r="I25" s="14">
        <v>2820</v>
      </c>
      <c r="J25" s="14">
        <v>16920</v>
      </c>
      <c r="K25" s="15">
        <v>16870</v>
      </c>
      <c r="L25" s="16">
        <v>2811.6666666666665</v>
      </c>
    </row>
    <row r="26" spans="1:12">
      <c r="A26" s="1" t="s">
        <v>45</v>
      </c>
      <c r="B26" s="2"/>
      <c r="C26" s="2"/>
      <c r="D26" s="2"/>
      <c r="E26" s="74">
        <v>762950</v>
      </c>
      <c r="F26" s="75"/>
      <c r="G26" s="74">
        <v>783140</v>
      </c>
      <c r="H26" s="75"/>
      <c r="I26" s="74">
        <v>780445</v>
      </c>
      <c r="J26" s="75"/>
      <c r="K26" s="76" t="s">
        <v>46</v>
      </c>
      <c r="L26" s="77"/>
    </row>
    <row r="27" spans="1:12" ht="15.75">
      <c r="A27" s="83" t="s">
        <v>47</v>
      </c>
      <c r="B27" s="84"/>
      <c r="C27" s="84"/>
      <c r="D27" s="84"/>
      <c r="E27" s="102"/>
      <c r="F27" s="103"/>
      <c r="G27" s="102"/>
      <c r="H27" s="103"/>
      <c r="I27" s="102"/>
      <c r="J27" s="103"/>
      <c r="K27" s="104">
        <v>775511.66666666663</v>
      </c>
      <c r="L27" s="105"/>
    </row>
    <row r="28" spans="1:12">
      <c r="A28" s="83" t="s">
        <v>48</v>
      </c>
      <c r="B28" s="84"/>
      <c r="C28" s="3"/>
      <c r="D28" s="4" t="s">
        <v>49</v>
      </c>
      <c r="E28" s="85"/>
      <c r="F28" s="86"/>
      <c r="G28" s="85"/>
      <c r="H28" s="86"/>
      <c r="I28" s="85"/>
      <c r="J28" s="86"/>
      <c r="K28" s="85"/>
      <c r="L28" s="86"/>
    </row>
    <row r="29" spans="1:12">
      <c r="A29" s="90"/>
      <c r="B29" s="91"/>
      <c r="C29" s="92"/>
      <c r="D29" s="5"/>
      <c r="E29" s="93"/>
      <c r="F29" s="94"/>
      <c r="G29" s="93"/>
      <c r="H29" s="94"/>
      <c r="I29" s="93"/>
      <c r="J29" s="94"/>
      <c r="K29" s="93"/>
      <c r="L29" s="94"/>
    </row>
  </sheetData>
  <mergeCells count="35">
    <mergeCell ref="A27:D27"/>
    <mergeCell ref="E27:F27"/>
    <mergeCell ref="G27:H27"/>
    <mergeCell ref="I27:J27"/>
    <mergeCell ref="K27:L27"/>
    <mergeCell ref="A3:D3"/>
    <mergeCell ref="E3:F3"/>
    <mergeCell ref="G3:H3"/>
    <mergeCell ref="I3:J3"/>
    <mergeCell ref="K3:L3"/>
    <mergeCell ref="A29:C29"/>
    <mergeCell ref="E29:F29"/>
    <mergeCell ref="G29:H29"/>
    <mergeCell ref="I29:J29"/>
    <mergeCell ref="K29:L29"/>
    <mergeCell ref="A1:D1"/>
    <mergeCell ref="E1:F1"/>
    <mergeCell ref="G1:H1"/>
    <mergeCell ref="I1:J1"/>
    <mergeCell ref="K1:L1"/>
    <mergeCell ref="A28:B28"/>
    <mergeCell ref="E28:F28"/>
    <mergeCell ref="G28:H28"/>
    <mergeCell ref="I28:J28"/>
    <mergeCell ref="K28:L28"/>
    <mergeCell ref="A2:D2"/>
    <mergeCell ref="E2:F2"/>
    <mergeCell ref="G2:H2"/>
    <mergeCell ref="I2:J2"/>
    <mergeCell ref="K2:L2"/>
    <mergeCell ref="A26:D26"/>
    <mergeCell ref="E26:F26"/>
    <mergeCell ref="G26:H26"/>
    <mergeCell ref="I26:J26"/>
    <mergeCell ref="K26:L2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5:Q56"/>
  <sheetViews>
    <sheetView topLeftCell="A10" workbookViewId="0">
      <selection activeCell="F11" sqref="F11"/>
    </sheetView>
  </sheetViews>
  <sheetFormatPr defaultRowHeight="15"/>
  <cols>
    <col min="1" max="1" width="1.5703125" customWidth="1"/>
    <col min="2" max="2" width="7" customWidth="1"/>
    <col min="4" max="4" width="7.7109375" bestFit="1" customWidth="1"/>
    <col min="5" max="5" width="35.5703125" customWidth="1"/>
    <col min="6" max="6" width="7.7109375" style="55" bestFit="1" customWidth="1"/>
    <col min="7" max="7" width="11.7109375" style="55" bestFit="1" customWidth="1"/>
    <col min="8" max="8" width="10.42578125" style="55" bestFit="1" customWidth="1"/>
    <col min="9" max="9" width="10" style="55" bestFit="1" customWidth="1"/>
    <col min="10" max="10" width="11.28515625" bestFit="1" customWidth="1"/>
    <col min="11" max="11" width="13" style="55" bestFit="1" customWidth="1"/>
    <col min="12" max="12" width="10.85546875" style="55" bestFit="1" customWidth="1"/>
    <col min="13" max="13" width="9.140625" style="55" bestFit="1" customWidth="1"/>
    <col min="14" max="14" width="10.5703125" style="55" bestFit="1" customWidth="1"/>
    <col min="15" max="15" width="7.7109375" style="55" bestFit="1" customWidth="1"/>
  </cols>
  <sheetData>
    <row r="5" spans="2:17" ht="63" customHeight="1" thickBot="1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2:17" ht="28.5" customHeight="1">
      <c r="B6" s="113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  <c r="P6" s="29"/>
    </row>
    <row r="7" spans="2:17" ht="28.5" customHeight="1">
      <c r="B7" s="110" t="s">
        <v>4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2"/>
      <c r="P7" s="28"/>
    </row>
    <row r="8" spans="2:17" ht="28.5" customHeight="1" thickBot="1">
      <c r="B8" s="107" t="s">
        <v>60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9"/>
      <c r="P8" s="30"/>
    </row>
    <row r="9" spans="2:17" ht="28.5" customHeight="1" thickBot="1">
      <c r="B9" s="116" t="s">
        <v>89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8"/>
      <c r="P9" s="30"/>
    </row>
    <row r="10" spans="2:17" ht="23.25" customHeight="1">
      <c r="B10" s="58" t="s">
        <v>12</v>
      </c>
      <c r="C10" s="59" t="s">
        <v>13</v>
      </c>
      <c r="D10" s="59" t="s">
        <v>14</v>
      </c>
      <c r="E10" s="59" t="s">
        <v>62</v>
      </c>
      <c r="F10" s="60" t="s">
        <v>50</v>
      </c>
      <c r="G10" s="60" t="s">
        <v>51</v>
      </c>
      <c r="H10" s="60" t="s">
        <v>52</v>
      </c>
      <c r="I10" s="60" t="s">
        <v>53</v>
      </c>
      <c r="J10" s="60" t="s">
        <v>59</v>
      </c>
      <c r="K10" s="60" t="s">
        <v>54</v>
      </c>
      <c r="L10" s="60" t="s">
        <v>55</v>
      </c>
      <c r="M10" s="60" t="s">
        <v>56</v>
      </c>
      <c r="N10" s="60" t="s">
        <v>57</v>
      </c>
      <c r="O10" s="61" t="s">
        <v>58</v>
      </c>
    </row>
    <row r="11" spans="2:17" ht="41.25" customHeight="1">
      <c r="B11" s="62">
        <v>1</v>
      </c>
      <c r="C11" s="63" t="s">
        <v>61</v>
      </c>
      <c r="D11" s="64">
        <f>SUM(F11:O11)</f>
        <v>23650</v>
      </c>
      <c r="E11" s="65" t="s">
        <v>63</v>
      </c>
      <c r="F11" s="66">
        <v>3500</v>
      </c>
      <c r="G11" s="66">
        <v>7000</v>
      </c>
      <c r="H11" s="66">
        <v>3000</v>
      </c>
      <c r="I11" s="66">
        <v>250</v>
      </c>
      <c r="J11" s="66">
        <v>100</v>
      </c>
      <c r="K11" s="66">
        <v>7000</v>
      </c>
      <c r="L11" s="66">
        <v>2000</v>
      </c>
      <c r="M11" s="66">
        <v>500</v>
      </c>
      <c r="N11" s="66">
        <v>100</v>
      </c>
      <c r="O11" s="67">
        <v>200</v>
      </c>
      <c r="P11" s="32"/>
      <c r="Q11" s="34"/>
    </row>
    <row r="12" spans="2:17" ht="41.25" customHeight="1">
      <c r="B12" s="62">
        <v>2</v>
      </c>
      <c r="C12" s="63" t="s">
        <v>61</v>
      </c>
      <c r="D12" s="64">
        <f>SUM(F12:O12)</f>
        <v>13650</v>
      </c>
      <c r="E12" s="65" t="s">
        <v>64</v>
      </c>
      <c r="F12" s="66">
        <v>1500</v>
      </c>
      <c r="G12" s="66">
        <v>7000</v>
      </c>
      <c r="H12" s="66">
        <v>1500</v>
      </c>
      <c r="I12" s="66">
        <v>50</v>
      </c>
      <c r="J12" s="66">
        <v>100</v>
      </c>
      <c r="K12" s="66">
        <v>2000</v>
      </c>
      <c r="L12" s="66">
        <v>1000</v>
      </c>
      <c r="M12" s="66">
        <v>200</v>
      </c>
      <c r="N12" s="66">
        <v>100</v>
      </c>
      <c r="O12" s="67">
        <v>200</v>
      </c>
      <c r="P12" s="32"/>
      <c r="Q12" s="34"/>
    </row>
    <row r="13" spans="2:17" ht="41.25" customHeight="1">
      <c r="B13" s="62">
        <v>3</v>
      </c>
      <c r="C13" s="63" t="s">
        <v>61</v>
      </c>
      <c r="D13" s="64">
        <f>SUM(F13:O13)</f>
        <v>13400</v>
      </c>
      <c r="E13" s="65" t="s">
        <v>65</v>
      </c>
      <c r="F13" s="66">
        <v>3000</v>
      </c>
      <c r="G13" s="66">
        <v>0</v>
      </c>
      <c r="H13" s="66">
        <v>3000</v>
      </c>
      <c r="I13" s="66">
        <v>500</v>
      </c>
      <c r="J13" s="66">
        <v>100</v>
      </c>
      <c r="K13" s="66">
        <v>5000</v>
      </c>
      <c r="L13" s="66">
        <v>1000</v>
      </c>
      <c r="M13" s="66">
        <v>500</v>
      </c>
      <c r="N13" s="66">
        <v>100</v>
      </c>
      <c r="O13" s="67">
        <v>200</v>
      </c>
      <c r="P13" s="32"/>
      <c r="Q13" s="34"/>
    </row>
    <row r="14" spans="2:17" ht="41.25" customHeight="1">
      <c r="B14" s="62">
        <v>4</v>
      </c>
      <c r="C14" s="63" t="s">
        <v>61</v>
      </c>
      <c r="D14" s="64">
        <f>SUM(F14:O14)</f>
        <v>6760</v>
      </c>
      <c r="E14" s="65" t="s">
        <v>66</v>
      </c>
      <c r="F14" s="66">
        <v>1000</v>
      </c>
      <c r="G14" s="66">
        <v>1500</v>
      </c>
      <c r="H14" s="66">
        <v>1000</v>
      </c>
      <c r="I14" s="66">
        <v>250</v>
      </c>
      <c r="J14" s="66">
        <v>100</v>
      </c>
      <c r="K14" s="66">
        <v>2000</v>
      </c>
      <c r="L14" s="66">
        <v>500</v>
      </c>
      <c r="M14" s="66">
        <v>200</v>
      </c>
      <c r="N14" s="66">
        <v>10</v>
      </c>
      <c r="O14" s="67">
        <v>200</v>
      </c>
      <c r="P14" s="32"/>
      <c r="Q14" s="34"/>
    </row>
    <row r="15" spans="2:17" ht="41.25" customHeight="1" thickBot="1">
      <c r="B15" s="68">
        <v>5</v>
      </c>
      <c r="C15" s="69" t="s">
        <v>61</v>
      </c>
      <c r="D15" s="70">
        <f>SUM(F15:O15)</f>
        <v>8460</v>
      </c>
      <c r="E15" s="71" t="s">
        <v>67</v>
      </c>
      <c r="F15" s="72">
        <v>1000</v>
      </c>
      <c r="G15" s="72">
        <v>2000</v>
      </c>
      <c r="H15" s="72">
        <v>1000</v>
      </c>
      <c r="I15" s="72">
        <v>500</v>
      </c>
      <c r="J15" s="72">
        <v>100</v>
      </c>
      <c r="K15" s="72">
        <v>3000</v>
      </c>
      <c r="L15" s="72">
        <v>500</v>
      </c>
      <c r="M15" s="72">
        <v>200</v>
      </c>
      <c r="N15" s="72">
        <v>10</v>
      </c>
      <c r="O15" s="73">
        <v>150</v>
      </c>
      <c r="P15" s="32"/>
      <c r="Q15" s="34"/>
    </row>
    <row r="16" spans="2:17">
      <c r="B16" s="32"/>
      <c r="C16" s="34"/>
    </row>
    <row r="17" spans="2:17">
      <c r="B17" s="32"/>
      <c r="C17" s="34"/>
    </row>
    <row r="18" spans="2:17">
      <c r="B18" s="32"/>
      <c r="C18" s="34"/>
    </row>
    <row r="19" spans="2:17">
      <c r="B19" s="32"/>
      <c r="C19" s="34"/>
    </row>
    <row r="20" spans="2:17">
      <c r="B20" s="32"/>
      <c r="C20" s="34"/>
    </row>
    <row r="21" spans="2:17">
      <c r="B21" s="32"/>
      <c r="C21" s="34"/>
    </row>
    <row r="22" spans="2:17">
      <c r="B22" s="32"/>
      <c r="C22" s="34"/>
    </row>
    <row r="23" spans="2:17">
      <c r="B23" s="32"/>
      <c r="C23" s="34"/>
    </row>
    <row r="24" spans="2:17">
      <c r="B24" s="32"/>
      <c r="C24" s="34"/>
    </row>
    <row r="25" spans="2:17">
      <c r="F25" s="56"/>
      <c r="G25" s="56"/>
      <c r="H25" s="56"/>
      <c r="I25" s="56"/>
      <c r="J25" s="31"/>
      <c r="K25" s="56"/>
      <c r="L25" s="56"/>
      <c r="M25" s="56"/>
      <c r="N25" s="56"/>
      <c r="O25" s="56"/>
      <c r="P25" s="32"/>
      <c r="Q25" s="32"/>
    </row>
    <row r="26" spans="2:17">
      <c r="F26" s="57"/>
      <c r="G26" s="57"/>
      <c r="H26" s="57"/>
      <c r="I26" s="57"/>
      <c r="J26" s="27"/>
      <c r="K26" s="57"/>
      <c r="L26" s="57"/>
      <c r="M26" s="57"/>
      <c r="N26" s="57"/>
      <c r="O26" s="57"/>
    </row>
    <row r="27" spans="2:17">
      <c r="F27" s="57"/>
      <c r="G27" s="57"/>
      <c r="H27" s="57"/>
      <c r="I27" s="57"/>
      <c r="J27" s="27"/>
      <c r="K27" s="57"/>
      <c r="L27" s="57"/>
      <c r="M27" s="57"/>
      <c r="N27" s="57"/>
      <c r="O27" s="57"/>
    </row>
    <row r="28" spans="2:17">
      <c r="F28" s="57"/>
      <c r="G28" s="57"/>
      <c r="H28" s="57"/>
      <c r="I28" s="57"/>
      <c r="J28" s="27"/>
      <c r="K28" s="57"/>
      <c r="L28" s="57"/>
      <c r="M28" s="57"/>
      <c r="N28" s="57"/>
      <c r="O28" s="57"/>
    </row>
    <row r="29" spans="2:17">
      <c r="F29" s="57"/>
      <c r="G29" s="57"/>
      <c r="H29" s="57"/>
      <c r="I29" s="57"/>
      <c r="J29" s="27"/>
      <c r="K29" s="57"/>
      <c r="L29" s="57"/>
      <c r="M29" s="57"/>
      <c r="N29" s="57"/>
      <c r="O29" s="57"/>
    </row>
    <row r="30" spans="2:17">
      <c r="F30" s="57"/>
      <c r="G30" s="57"/>
      <c r="H30" s="57"/>
      <c r="I30" s="57"/>
      <c r="J30" s="27"/>
      <c r="K30" s="57"/>
      <c r="L30" s="57"/>
      <c r="M30" s="57"/>
      <c r="N30" s="57"/>
      <c r="O30" s="57"/>
    </row>
    <row r="31" spans="2:17">
      <c r="F31" s="57"/>
      <c r="G31" s="57"/>
      <c r="H31" s="57"/>
      <c r="I31" s="57"/>
      <c r="J31" s="27"/>
      <c r="K31" s="57"/>
      <c r="L31" s="57"/>
      <c r="M31" s="57"/>
      <c r="N31" s="57"/>
      <c r="O31" s="57"/>
    </row>
    <row r="32" spans="2:17">
      <c r="F32" s="57"/>
      <c r="G32" s="57"/>
      <c r="H32" s="57"/>
      <c r="I32" s="57"/>
      <c r="J32" s="27"/>
      <c r="K32" s="57"/>
      <c r="L32" s="57"/>
      <c r="M32" s="57"/>
      <c r="N32" s="57"/>
      <c r="O32" s="57"/>
    </row>
    <row r="33" spans="6:15">
      <c r="F33" s="57"/>
      <c r="G33" s="57"/>
      <c r="H33" s="57"/>
      <c r="I33" s="57"/>
      <c r="J33" s="27"/>
      <c r="K33" s="57"/>
      <c r="L33" s="57"/>
      <c r="M33" s="57"/>
      <c r="N33" s="57"/>
      <c r="O33" s="57"/>
    </row>
    <row r="34" spans="6:15">
      <c r="F34" s="57"/>
      <c r="G34" s="57"/>
      <c r="H34" s="57"/>
      <c r="I34" s="57"/>
      <c r="J34" s="27"/>
      <c r="K34" s="57"/>
      <c r="L34" s="57"/>
      <c r="M34" s="57"/>
      <c r="N34" s="57"/>
      <c r="O34" s="57"/>
    </row>
    <row r="35" spans="6:15">
      <c r="F35" s="57"/>
      <c r="G35" s="57"/>
      <c r="H35" s="57"/>
      <c r="I35" s="57"/>
      <c r="J35" s="27"/>
      <c r="K35" s="57"/>
      <c r="L35" s="57"/>
      <c r="M35" s="57"/>
      <c r="N35" s="57"/>
      <c r="O35" s="57"/>
    </row>
    <row r="36" spans="6:15">
      <c r="F36" s="57"/>
      <c r="G36" s="57"/>
      <c r="H36" s="57"/>
      <c r="I36" s="57"/>
      <c r="J36" s="27"/>
      <c r="K36" s="57"/>
      <c r="L36" s="57"/>
      <c r="M36" s="57"/>
      <c r="N36" s="57"/>
      <c r="O36" s="57"/>
    </row>
    <row r="37" spans="6:15">
      <c r="F37" s="57"/>
      <c r="G37" s="57"/>
      <c r="H37" s="57"/>
      <c r="I37" s="57"/>
      <c r="J37" s="27"/>
      <c r="K37" s="57"/>
      <c r="L37" s="57"/>
      <c r="M37" s="57"/>
      <c r="N37" s="57"/>
      <c r="O37" s="57"/>
    </row>
    <row r="38" spans="6:15">
      <c r="F38" s="57"/>
      <c r="G38" s="57"/>
      <c r="H38" s="57"/>
      <c r="I38" s="57"/>
      <c r="J38" s="27"/>
      <c r="K38" s="57"/>
      <c r="L38" s="57"/>
      <c r="M38" s="57"/>
      <c r="N38" s="57"/>
      <c r="O38" s="57"/>
    </row>
    <row r="39" spans="6:15">
      <c r="F39" s="57"/>
      <c r="G39" s="57"/>
      <c r="H39" s="57"/>
      <c r="I39" s="57"/>
      <c r="J39" s="27"/>
      <c r="K39" s="57"/>
      <c r="L39" s="57"/>
      <c r="M39" s="57"/>
      <c r="N39" s="57"/>
      <c r="O39" s="57"/>
    </row>
    <row r="40" spans="6:15">
      <c r="F40" s="57"/>
      <c r="G40" s="57"/>
      <c r="H40" s="57"/>
      <c r="I40" s="57"/>
      <c r="J40" s="27"/>
      <c r="K40" s="57"/>
      <c r="L40" s="57"/>
      <c r="M40" s="57"/>
      <c r="N40" s="57"/>
      <c r="O40" s="57"/>
    </row>
    <row r="41" spans="6:15">
      <c r="F41" s="57"/>
      <c r="G41" s="57"/>
      <c r="H41" s="57"/>
      <c r="I41" s="57"/>
      <c r="J41" s="27"/>
      <c r="K41" s="57"/>
      <c r="L41" s="57"/>
      <c r="M41" s="57"/>
      <c r="N41" s="57"/>
      <c r="O41" s="57"/>
    </row>
    <row r="42" spans="6:15">
      <c r="F42" s="57"/>
      <c r="G42" s="57"/>
      <c r="H42" s="57"/>
      <c r="I42" s="57"/>
      <c r="J42" s="27"/>
      <c r="K42" s="57"/>
      <c r="L42" s="57"/>
      <c r="M42" s="57"/>
      <c r="N42" s="57"/>
      <c r="O42" s="57"/>
    </row>
    <row r="43" spans="6:15">
      <c r="F43" s="57"/>
      <c r="G43" s="57"/>
      <c r="H43" s="57"/>
      <c r="I43" s="57"/>
      <c r="J43" s="27"/>
      <c r="K43" s="57"/>
      <c r="L43" s="57"/>
      <c r="M43" s="57"/>
      <c r="N43" s="57"/>
      <c r="O43" s="57"/>
    </row>
    <row r="44" spans="6:15">
      <c r="F44" s="57"/>
      <c r="G44" s="57"/>
      <c r="H44" s="57"/>
      <c r="I44" s="57"/>
      <c r="J44" s="27"/>
      <c r="K44" s="57"/>
      <c r="L44" s="57"/>
      <c r="M44" s="57"/>
      <c r="N44" s="57"/>
      <c r="O44" s="57"/>
    </row>
    <row r="45" spans="6:15">
      <c r="F45" s="57"/>
      <c r="G45" s="57"/>
      <c r="H45" s="57"/>
      <c r="I45" s="57"/>
      <c r="J45" s="27"/>
      <c r="K45" s="57"/>
      <c r="L45" s="57"/>
      <c r="M45" s="57"/>
      <c r="N45" s="57"/>
      <c r="O45" s="57"/>
    </row>
    <row r="46" spans="6:15">
      <c r="F46" s="57"/>
      <c r="G46" s="57"/>
      <c r="H46" s="57"/>
      <c r="I46" s="57"/>
      <c r="J46" s="27"/>
      <c r="K46" s="57"/>
      <c r="L46" s="57"/>
      <c r="M46" s="57"/>
      <c r="N46" s="57"/>
      <c r="O46" s="57"/>
    </row>
    <row r="47" spans="6:15">
      <c r="F47" s="57"/>
      <c r="G47" s="57"/>
      <c r="H47" s="57"/>
      <c r="I47" s="57"/>
      <c r="J47" s="27"/>
      <c r="K47" s="57"/>
      <c r="L47" s="57"/>
      <c r="M47" s="57"/>
      <c r="N47" s="57"/>
      <c r="O47" s="57"/>
    </row>
    <row r="48" spans="6:15">
      <c r="F48" s="57"/>
      <c r="G48" s="57"/>
      <c r="H48" s="57"/>
      <c r="I48" s="57"/>
      <c r="J48" s="27"/>
      <c r="K48" s="57"/>
      <c r="L48" s="57"/>
      <c r="M48" s="57"/>
      <c r="N48" s="57"/>
      <c r="O48" s="57"/>
    </row>
    <row r="49" spans="6:15">
      <c r="F49" s="57"/>
      <c r="G49" s="57"/>
      <c r="H49" s="57"/>
      <c r="I49" s="57"/>
      <c r="J49" s="27"/>
      <c r="K49" s="57"/>
      <c r="L49" s="57"/>
      <c r="M49" s="57"/>
      <c r="N49" s="57"/>
      <c r="O49" s="57"/>
    </row>
    <row r="50" spans="6:15">
      <c r="F50" s="57"/>
      <c r="G50" s="57"/>
      <c r="H50" s="57"/>
      <c r="I50" s="57"/>
      <c r="J50" s="27"/>
      <c r="K50" s="57"/>
      <c r="L50" s="57"/>
      <c r="M50" s="57"/>
      <c r="N50" s="57"/>
      <c r="O50" s="57"/>
    </row>
    <row r="51" spans="6:15">
      <c r="F51" s="57"/>
      <c r="G51" s="57"/>
      <c r="H51" s="57"/>
      <c r="I51" s="57"/>
      <c r="J51" s="27"/>
      <c r="K51" s="57"/>
      <c r="L51" s="57"/>
      <c r="M51" s="57"/>
      <c r="N51" s="57"/>
      <c r="O51" s="57"/>
    </row>
    <row r="52" spans="6:15">
      <c r="F52" s="57"/>
      <c r="G52" s="57"/>
      <c r="H52" s="57"/>
      <c r="I52" s="57"/>
      <c r="J52" s="27"/>
      <c r="K52" s="57"/>
      <c r="L52" s="57"/>
      <c r="M52" s="57"/>
      <c r="N52" s="57"/>
      <c r="O52" s="57"/>
    </row>
    <row r="53" spans="6:15">
      <c r="F53" s="57"/>
      <c r="G53" s="57"/>
      <c r="H53" s="57"/>
      <c r="I53" s="57"/>
      <c r="J53" s="27"/>
      <c r="K53" s="57"/>
      <c r="L53" s="57"/>
      <c r="M53" s="57"/>
      <c r="N53" s="57"/>
      <c r="O53" s="57"/>
    </row>
    <row r="54" spans="6:15">
      <c r="F54" s="57"/>
      <c r="G54" s="57"/>
      <c r="H54" s="57"/>
      <c r="I54" s="57"/>
      <c r="J54" s="27"/>
      <c r="K54" s="57"/>
      <c r="L54" s="57"/>
      <c r="M54" s="57"/>
      <c r="N54" s="57"/>
      <c r="O54" s="57"/>
    </row>
    <row r="55" spans="6:15">
      <c r="F55" s="57"/>
      <c r="G55" s="57"/>
      <c r="H55" s="57"/>
      <c r="I55" s="57"/>
      <c r="J55" s="27"/>
      <c r="K55" s="57"/>
      <c r="L55" s="57"/>
      <c r="M55" s="57"/>
      <c r="N55" s="57"/>
      <c r="O55" s="57"/>
    </row>
    <row r="56" spans="6:15">
      <c r="F56" s="57"/>
      <c r="G56" s="57"/>
      <c r="H56" s="57"/>
      <c r="I56" s="57"/>
      <c r="J56" s="27"/>
      <c r="K56" s="57"/>
      <c r="L56" s="57"/>
      <c r="M56" s="57"/>
      <c r="N56" s="57"/>
      <c r="O56" s="57"/>
    </row>
  </sheetData>
  <mergeCells count="5">
    <mergeCell ref="B5:O5"/>
    <mergeCell ref="B8:O8"/>
    <mergeCell ref="B7:O7"/>
    <mergeCell ref="B6:O6"/>
    <mergeCell ref="B9:O9"/>
  </mergeCells>
  <pageMargins left="0" right="0" top="0" bottom="0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18"/>
  <sheetViews>
    <sheetView tabSelected="1" workbookViewId="0">
      <selection activeCell="P7" sqref="P7"/>
    </sheetView>
  </sheetViews>
  <sheetFormatPr defaultRowHeight="15"/>
  <cols>
    <col min="1" max="1" width="1" customWidth="1"/>
    <col min="2" max="2" width="5.28515625" style="33" bestFit="1" customWidth="1"/>
    <col min="3" max="3" width="52.85546875" customWidth="1"/>
    <col min="7" max="7" width="12.42578125" bestFit="1" customWidth="1"/>
    <col min="9" max="9" width="12.42578125" bestFit="1" customWidth="1"/>
    <col min="11" max="11" width="12.42578125" bestFit="1" customWidth="1"/>
    <col min="12" max="12" width="10.42578125" customWidth="1"/>
    <col min="13" max="13" width="15.42578125" customWidth="1"/>
  </cols>
  <sheetData>
    <row r="3" spans="2:13" ht="15.75" thickBot="1"/>
    <row r="4" spans="2:13" ht="19.5">
      <c r="B4" s="130"/>
      <c r="C4" s="130"/>
      <c r="D4" s="113" t="s">
        <v>0</v>
      </c>
      <c r="E4" s="114"/>
      <c r="F4" s="114"/>
      <c r="G4" s="114"/>
      <c r="H4" s="114"/>
      <c r="I4" s="114"/>
      <c r="J4" s="114"/>
      <c r="K4" s="114"/>
      <c r="L4" s="114"/>
      <c r="M4" s="115"/>
    </row>
    <row r="5" spans="2:13" ht="19.5" thickBot="1">
      <c r="B5" s="130"/>
      <c r="C5" s="130"/>
      <c r="D5" s="131" t="s">
        <v>60</v>
      </c>
      <c r="E5" s="132"/>
      <c r="F5" s="132"/>
      <c r="G5" s="132"/>
      <c r="H5" s="132"/>
      <c r="I5" s="132"/>
      <c r="J5" s="132"/>
      <c r="K5" s="132"/>
      <c r="L5" s="132"/>
      <c r="M5" s="133"/>
    </row>
    <row r="6" spans="2:13" ht="27.75" customHeight="1">
      <c r="B6" s="130"/>
      <c r="C6" s="130"/>
      <c r="D6" s="119" t="s">
        <v>68</v>
      </c>
      <c r="E6" s="120"/>
      <c r="F6" s="120"/>
      <c r="G6" s="120"/>
      <c r="H6" s="35" t="s">
        <v>69</v>
      </c>
      <c r="I6" s="121" t="s">
        <v>87</v>
      </c>
      <c r="J6" s="121"/>
      <c r="K6" s="121"/>
      <c r="L6" s="121"/>
      <c r="M6" s="122"/>
    </row>
    <row r="7" spans="2:13" ht="27.75" customHeight="1">
      <c r="B7" s="130"/>
      <c r="C7" s="130"/>
      <c r="D7" s="123" t="s">
        <v>70</v>
      </c>
      <c r="E7" s="124"/>
      <c r="F7" s="125" t="s">
        <v>79</v>
      </c>
      <c r="G7" s="125"/>
      <c r="H7" s="125" t="s">
        <v>82</v>
      </c>
      <c r="I7" s="125"/>
      <c r="J7" s="125" t="s">
        <v>85</v>
      </c>
      <c r="K7" s="125"/>
      <c r="L7" s="126" t="s">
        <v>71</v>
      </c>
      <c r="M7" s="127"/>
    </row>
    <row r="8" spans="2:13" ht="27.75" customHeight="1">
      <c r="B8" s="130"/>
      <c r="C8" s="130"/>
      <c r="D8" s="141" t="s">
        <v>72</v>
      </c>
      <c r="E8" s="142"/>
      <c r="F8" s="143" t="s">
        <v>80</v>
      </c>
      <c r="G8" s="144"/>
      <c r="H8" s="143" t="s">
        <v>83</v>
      </c>
      <c r="I8" s="144"/>
      <c r="J8" s="143" t="s">
        <v>86</v>
      </c>
      <c r="K8" s="144"/>
      <c r="L8" s="126"/>
      <c r="M8" s="127"/>
    </row>
    <row r="9" spans="2:13" ht="27.75" customHeight="1" thickBot="1">
      <c r="B9" s="130"/>
      <c r="C9" s="130"/>
      <c r="D9" s="136" t="s">
        <v>73</v>
      </c>
      <c r="E9" s="137"/>
      <c r="F9" s="138" t="s">
        <v>81</v>
      </c>
      <c r="G9" s="138"/>
      <c r="H9" s="139" t="s">
        <v>84</v>
      </c>
      <c r="I9" s="139"/>
      <c r="J9" s="139"/>
      <c r="K9" s="139"/>
      <c r="L9" s="128"/>
      <c r="M9" s="129"/>
    </row>
    <row r="10" spans="2:13" ht="25.5" customHeight="1">
      <c r="B10" s="44" t="s">
        <v>12</v>
      </c>
      <c r="C10" s="54" t="s">
        <v>88</v>
      </c>
      <c r="D10" s="45" t="s">
        <v>74</v>
      </c>
      <c r="E10" s="45" t="s">
        <v>75</v>
      </c>
      <c r="F10" s="46" t="s">
        <v>76</v>
      </c>
      <c r="G10" s="46" t="s">
        <v>77</v>
      </c>
      <c r="H10" s="47" t="s">
        <v>76</v>
      </c>
      <c r="I10" s="46" t="s">
        <v>77</v>
      </c>
      <c r="J10" s="47" t="s">
        <v>76</v>
      </c>
      <c r="K10" s="46" t="s">
        <v>77</v>
      </c>
      <c r="L10" s="48" t="s">
        <v>76</v>
      </c>
      <c r="M10" s="49" t="s">
        <v>77</v>
      </c>
    </row>
    <row r="11" spans="2:13" ht="24.75" customHeight="1">
      <c r="B11" s="50">
        <v>1</v>
      </c>
      <c r="C11" s="39" t="s">
        <v>63</v>
      </c>
      <c r="D11" s="36">
        <f>QUANTITATIVO!D11</f>
        <v>23650</v>
      </c>
      <c r="E11" s="40" t="s">
        <v>61</v>
      </c>
      <c r="F11" s="41">
        <v>32.049999999999997</v>
      </c>
      <c r="G11" s="42">
        <f>F11*D11</f>
        <v>757982.49999999988</v>
      </c>
      <c r="H11" s="43">
        <v>38.1</v>
      </c>
      <c r="I11" s="42">
        <f>H11*D11</f>
        <v>901065</v>
      </c>
      <c r="J11" s="43">
        <v>35.5</v>
      </c>
      <c r="K11" s="42">
        <f>J11*D11</f>
        <v>839575</v>
      </c>
      <c r="L11" s="37">
        <f>AVERAGE(F11,H11,J11)</f>
        <v>35.216666666666669</v>
      </c>
      <c r="M11" s="38">
        <f t="shared" ref="M11:M15" si="0">L11*D11</f>
        <v>832874.16666666674</v>
      </c>
    </row>
    <row r="12" spans="2:13" ht="24.75" customHeight="1">
      <c r="B12" s="51">
        <v>2</v>
      </c>
      <c r="C12" s="39" t="s">
        <v>64</v>
      </c>
      <c r="D12" s="36">
        <f>QUANTITATIVO!D12</f>
        <v>13650</v>
      </c>
      <c r="E12" s="40" t="s">
        <v>61</v>
      </c>
      <c r="F12" s="41">
        <v>27.65</v>
      </c>
      <c r="G12" s="42">
        <f t="shared" ref="G12:G15" si="1">F12*D12</f>
        <v>377422.5</v>
      </c>
      <c r="H12" s="43">
        <v>28.9</v>
      </c>
      <c r="I12" s="42">
        <f t="shared" ref="I12:I15" si="2">H12*D12</f>
        <v>394485</v>
      </c>
      <c r="J12" s="43">
        <v>29</v>
      </c>
      <c r="K12" s="42">
        <f t="shared" ref="K12:K15" si="3">J12*D12</f>
        <v>395850</v>
      </c>
      <c r="L12" s="37">
        <f t="shared" ref="L12:L15" si="4">AVERAGE(F12,H12,J12)</f>
        <v>28.516666666666666</v>
      </c>
      <c r="M12" s="38">
        <f t="shared" si="0"/>
        <v>389252.5</v>
      </c>
    </row>
    <row r="13" spans="2:13" ht="24.75" customHeight="1">
      <c r="B13" s="51">
        <v>3</v>
      </c>
      <c r="C13" s="39" t="s">
        <v>65</v>
      </c>
      <c r="D13" s="36">
        <f>QUANTITATIVO!D13</f>
        <v>13400</v>
      </c>
      <c r="E13" s="40" t="s">
        <v>61</v>
      </c>
      <c r="F13" s="41">
        <v>26.74</v>
      </c>
      <c r="G13" s="42">
        <f t="shared" si="1"/>
        <v>358316</v>
      </c>
      <c r="H13" s="43">
        <v>29.4</v>
      </c>
      <c r="I13" s="42">
        <f t="shared" si="2"/>
        <v>393960</v>
      </c>
      <c r="J13" s="43">
        <v>29.95</v>
      </c>
      <c r="K13" s="42">
        <f t="shared" si="3"/>
        <v>401330</v>
      </c>
      <c r="L13" s="37">
        <f t="shared" si="4"/>
        <v>28.696666666666669</v>
      </c>
      <c r="M13" s="38">
        <f t="shared" si="0"/>
        <v>384535.33333333337</v>
      </c>
    </row>
    <row r="14" spans="2:13" ht="24.75" customHeight="1">
      <c r="B14" s="50">
        <v>4</v>
      </c>
      <c r="C14" s="39" t="s">
        <v>66</v>
      </c>
      <c r="D14" s="36">
        <f>QUANTITATIVO!D14</f>
        <v>6760</v>
      </c>
      <c r="E14" s="40" t="s">
        <v>61</v>
      </c>
      <c r="F14" s="41">
        <v>42.46</v>
      </c>
      <c r="G14" s="42">
        <f t="shared" si="1"/>
        <v>287029.59999999998</v>
      </c>
      <c r="H14" s="43">
        <v>43.45</v>
      </c>
      <c r="I14" s="42">
        <f t="shared" si="2"/>
        <v>293722</v>
      </c>
      <c r="J14" s="43">
        <v>43</v>
      </c>
      <c r="K14" s="42">
        <f t="shared" si="3"/>
        <v>290680</v>
      </c>
      <c r="L14" s="37">
        <f t="shared" si="4"/>
        <v>42.97</v>
      </c>
      <c r="M14" s="38">
        <f t="shared" si="0"/>
        <v>290477.2</v>
      </c>
    </row>
    <row r="15" spans="2:13" ht="24.75" customHeight="1">
      <c r="B15" s="51">
        <v>5</v>
      </c>
      <c r="C15" s="39" t="s">
        <v>67</v>
      </c>
      <c r="D15" s="36">
        <f>QUANTITATIVO!D15</f>
        <v>8460</v>
      </c>
      <c r="E15" s="40" t="s">
        <v>61</v>
      </c>
      <c r="F15" s="41">
        <v>40.659999999999997</v>
      </c>
      <c r="G15" s="42">
        <f t="shared" si="1"/>
        <v>343983.6</v>
      </c>
      <c r="H15" s="43">
        <v>42.5</v>
      </c>
      <c r="I15" s="42">
        <f t="shared" si="2"/>
        <v>359550</v>
      </c>
      <c r="J15" s="43">
        <v>42.25</v>
      </c>
      <c r="K15" s="42">
        <f t="shared" si="3"/>
        <v>357435</v>
      </c>
      <c r="L15" s="37">
        <f t="shared" si="4"/>
        <v>41.803333333333335</v>
      </c>
      <c r="M15" s="38">
        <f t="shared" si="0"/>
        <v>353656.2</v>
      </c>
    </row>
    <row r="16" spans="2:13" ht="30" customHeight="1" thickBot="1">
      <c r="B16" s="52"/>
      <c r="C16" s="53">
        <f>C9</f>
        <v>0</v>
      </c>
      <c r="D16" s="140" t="s">
        <v>78</v>
      </c>
      <c r="E16" s="140"/>
      <c r="F16" s="134">
        <f>SUM(G11:G15)</f>
        <v>2124734.2000000002</v>
      </c>
      <c r="G16" s="134"/>
      <c r="H16" s="134">
        <f>SUM(I11:I15)</f>
        <v>2342782</v>
      </c>
      <c r="I16" s="134"/>
      <c r="J16" s="134">
        <f>SUM(K11:K15)</f>
        <v>2284870</v>
      </c>
      <c r="K16" s="134"/>
      <c r="L16" s="134">
        <f>SUM(M11:M15)</f>
        <v>2250795.4</v>
      </c>
      <c r="M16" s="135"/>
    </row>
    <row r="18" spans="13:13">
      <c r="M18" s="145"/>
    </row>
  </sheetData>
  <mergeCells count="23">
    <mergeCell ref="B4:C9"/>
    <mergeCell ref="D4:M4"/>
    <mergeCell ref="D5:M5"/>
    <mergeCell ref="L16:M16"/>
    <mergeCell ref="D9:E9"/>
    <mergeCell ref="F9:G9"/>
    <mergeCell ref="H9:I9"/>
    <mergeCell ref="J9:K9"/>
    <mergeCell ref="D16:E16"/>
    <mergeCell ref="F16:G16"/>
    <mergeCell ref="H16:I16"/>
    <mergeCell ref="J16:K16"/>
    <mergeCell ref="D8:E8"/>
    <mergeCell ref="F8:G8"/>
    <mergeCell ref="H8:I8"/>
    <mergeCell ref="J8:K8"/>
    <mergeCell ref="D6:G6"/>
    <mergeCell ref="I6:M6"/>
    <mergeCell ref="D7:E7"/>
    <mergeCell ref="F7:G7"/>
    <mergeCell ref="H7:I7"/>
    <mergeCell ref="J7:K7"/>
    <mergeCell ref="L7:M9"/>
  </mergeCells>
  <pageMargins left="0" right="0" top="0.78740157480314965" bottom="0.78740157480314965" header="0.31496062992125984" footer="0.31496062992125984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QUANTITATIVO</vt:lpstr>
      <vt:lpstr>VALOR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Usuário do Windows</cp:lastModifiedBy>
  <cp:lastPrinted>2019-12-13T11:30:54Z</cp:lastPrinted>
  <dcterms:created xsi:type="dcterms:W3CDTF">2017-05-18T13:04:10Z</dcterms:created>
  <dcterms:modified xsi:type="dcterms:W3CDTF">2020-02-04T16:59:00Z</dcterms:modified>
</cp:coreProperties>
</file>