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5120" windowHeight="7755" tabRatio="429"/>
  </bookViews>
  <sheets>
    <sheet name="Plan1" sheetId="1" r:id="rId1"/>
    <sheet name="Plan2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P99" i="1"/>
  <c r="P98"/>
  <c r="P97"/>
  <c r="P96"/>
  <c r="P95"/>
  <c r="P94"/>
  <c r="P93"/>
  <c r="P92"/>
  <c r="P91"/>
  <c r="P90"/>
  <c r="P89"/>
  <c r="Q93"/>
  <c r="Q90"/>
  <c r="Q92"/>
  <c r="Q98"/>
  <c r="Q96"/>
  <c r="Q95"/>
  <c r="Q94"/>
  <c r="Q91"/>
  <c r="Q89"/>
  <c r="P88"/>
  <c r="P87"/>
  <c r="P86"/>
  <c r="P85"/>
  <c r="P84"/>
  <c r="P83"/>
  <c r="Q83" s="1"/>
  <c r="P82"/>
  <c r="Q82"/>
  <c r="P81"/>
  <c r="Q81" s="1"/>
  <c r="P80"/>
  <c r="Q80" s="1"/>
  <c r="P79"/>
  <c r="Q79" s="1"/>
  <c r="P78"/>
  <c r="Q78"/>
  <c r="P77"/>
  <c r="Q77"/>
  <c r="P76"/>
  <c r="Q76" s="1"/>
  <c r="P75"/>
  <c r="Q75"/>
  <c r="P74"/>
  <c r="P73"/>
  <c r="P72"/>
  <c r="P71"/>
  <c r="P70"/>
  <c r="P69"/>
  <c r="P68"/>
  <c r="P67"/>
  <c r="P66"/>
  <c r="P65"/>
  <c r="P64"/>
  <c r="P63"/>
  <c r="P62"/>
  <c r="P61"/>
  <c r="P60"/>
  <c r="Q60" s="1"/>
  <c r="P59"/>
  <c r="Q59" s="1"/>
  <c r="P58"/>
  <c r="P57"/>
  <c r="P56"/>
  <c r="P55"/>
  <c r="P54"/>
  <c r="P53"/>
  <c r="P52"/>
  <c r="P51"/>
  <c r="P50"/>
  <c r="P49"/>
  <c r="P48"/>
  <c r="P47"/>
  <c r="P46"/>
  <c r="P45"/>
  <c r="P44"/>
  <c r="Q44" s="1"/>
  <c r="P43"/>
  <c r="P42"/>
  <c r="P41"/>
  <c r="P40"/>
  <c r="Q99"/>
  <c r="Q87"/>
  <c r="Q71"/>
  <c r="Q67"/>
  <c r="Q63"/>
  <c r="Q55"/>
  <c r="Q51"/>
  <c r="Q47"/>
  <c r="Q43"/>
  <c r="Q40"/>
  <c r="P39"/>
  <c r="P38"/>
  <c r="Q38"/>
  <c r="P37"/>
  <c r="P36"/>
  <c r="Q36"/>
  <c r="P35"/>
  <c r="P34"/>
  <c r="Q34" s="1"/>
  <c r="P33"/>
  <c r="P32"/>
  <c r="P31"/>
  <c r="Q31"/>
  <c r="P30"/>
  <c r="Q30"/>
  <c r="P29"/>
  <c r="Q29"/>
  <c r="P28"/>
  <c r="Q28"/>
  <c r="P27"/>
  <c r="P26"/>
  <c r="Q27"/>
  <c r="P25"/>
  <c r="Q25"/>
  <c r="P24"/>
  <c r="P23"/>
  <c r="P22"/>
  <c r="Q24"/>
  <c r="Q23"/>
  <c r="O99"/>
  <c r="O98"/>
  <c r="O97"/>
  <c r="O96"/>
  <c r="O95"/>
  <c r="O94"/>
  <c r="O93"/>
  <c r="O92"/>
  <c r="O91"/>
  <c r="O90"/>
  <c r="O89"/>
  <c r="O88"/>
  <c r="O87"/>
  <c r="O86"/>
  <c r="O85"/>
  <c r="O84"/>
  <c r="O83"/>
  <c r="O82"/>
  <c r="O81"/>
  <c r="O80"/>
  <c r="O79"/>
  <c r="O78"/>
  <c r="O77"/>
  <c r="O76"/>
  <c r="O75"/>
  <c r="O74"/>
  <c r="O73"/>
  <c r="O72"/>
  <c r="O71"/>
  <c r="O70"/>
  <c r="O69"/>
  <c r="O68"/>
  <c r="O67"/>
  <c r="O66"/>
  <c r="O65"/>
  <c r="O64"/>
  <c r="O63"/>
  <c r="O62"/>
  <c r="O61"/>
  <c r="O60"/>
  <c r="O59"/>
  <c r="O58"/>
  <c r="O57"/>
  <c r="O56"/>
  <c r="O55"/>
  <c r="O54"/>
  <c r="O53"/>
  <c r="O52"/>
  <c r="O51"/>
  <c r="O50"/>
  <c r="O49"/>
  <c r="O48"/>
  <c r="O47"/>
  <c r="O46"/>
  <c r="O45"/>
  <c r="O44"/>
  <c r="O43"/>
  <c r="O42"/>
  <c r="O41"/>
  <c r="O40"/>
  <c r="O39"/>
  <c r="O38"/>
  <c r="O37"/>
  <c r="O36"/>
  <c r="O35"/>
  <c r="O34"/>
  <c r="O33"/>
  <c r="O32"/>
  <c r="O31"/>
  <c r="O30"/>
  <c r="O29"/>
  <c r="O28"/>
  <c r="O27"/>
  <c r="O26"/>
  <c r="O25"/>
  <c r="O24"/>
  <c r="O23"/>
  <c r="O22"/>
  <c r="M99"/>
  <c r="M98"/>
  <c r="M97"/>
  <c r="M96"/>
  <c r="M95"/>
  <c r="M94"/>
  <c r="M93"/>
  <c r="M92"/>
  <c r="M91"/>
  <c r="M90"/>
  <c r="M89"/>
  <c r="M88"/>
  <c r="M87"/>
  <c r="M86"/>
  <c r="M85"/>
  <c r="M84"/>
  <c r="M83"/>
  <c r="M82"/>
  <c r="M81"/>
  <c r="M80"/>
  <c r="M79"/>
  <c r="M78"/>
  <c r="M77"/>
  <c r="M76"/>
  <c r="M75"/>
  <c r="M74"/>
  <c r="M73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Q97"/>
  <c r="Q88"/>
  <c r="Q86"/>
  <c r="Q85"/>
  <c r="Q84"/>
  <c r="Q74"/>
  <c r="Q73"/>
  <c r="Q72"/>
  <c r="Q70"/>
  <c r="Q69"/>
  <c r="Q68"/>
  <c r="Q66"/>
  <c r="Q65"/>
  <c r="Q64"/>
  <c r="Q62"/>
  <c r="Q61"/>
  <c r="Q58"/>
  <c r="Q57"/>
  <c r="Q56"/>
  <c r="Q54"/>
  <c r="Q53"/>
  <c r="Q52"/>
  <c r="Q50"/>
  <c r="Q49"/>
  <c r="Q48"/>
  <c r="Q46"/>
  <c r="Q45"/>
  <c r="Q42"/>
  <c r="Q41"/>
  <c r="Q39"/>
  <c r="Q37"/>
  <c r="Q35"/>
  <c r="Q33"/>
  <c r="Q32"/>
  <c r="Q26"/>
  <c r="K50"/>
  <c r="K99"/>
  <c r="K98"/>
  <c r="K97"/>
  <c r="K96"/>
  <c r="K95"/>
  <c r="K94"/>
  <c r="K93"/>
  <c r="K92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Q22"/>
  <c r="Q100" l="1"/>
  <c r="O100"/>
  <c r="M100"/>
  <c r="K100"/>
  <c r="I100"/>
  <c r="G100"/>
</calcChain>
</file>

<file path=xl/sharedStrings.xml><?xml version="1.0" encoding="utf-8"?>
<sst xmlns="http://schemas.openxmlformats.org/spreadsheetml/2006/main" count="197" uniqueCount="111">
  <si>
    <t>Preco Unit.</t>
  </si>
  <si>
    <t>Total</t>
  </si>
  <si>
    <t>Item</t>
  </si>
  <si>
    <t>Valor Total:</t>
  </si>
  <si>
    <t>COTAÇÕES DE PREÇOS</t>
  </si>
  <si>
    <t>FORNECEDOR I</t>
  </si>
  <si>
    <t>FORNECEDOR II</t>
  </si>
  <si>
    <t>FORNECEDOR III</t>
  </si>
  <si>
    <t>VALOR MÉDIO</t>
  </si>
  <si>
    <t>Descrição</t>
  </si>
  <si>
    <t xml:space="preserve">CNPJ: </t>
  </si>
  <si>
    <t>PRATO FUNDO</t>
  </si>
  <si>
    <t xml:space="preserve">COLHER DE MESA, EM AÇO INOX DE ALTA QUALIDADE </t>
  </si>
  <si>
    <t>COLHER DE SOBREMESA, EM AÇO INOX DE ALTA QUALIDADE</t>
  </si>
  <si>
    <t>GARFO DE MESA</t>
  </si>
  <si>
    <t>FACA DE MESA SEM PONTA</t>
  </si>
  <si>
    <t>FACA DE MESA</t>
  </si>
  <si>
    <t>FACA DE CORTE, LÂMINA EM AÇO INOX 6"</t>
  </si>
  <si>
    <t>FACA DE CORTE, LÂMINA EM AÇO INOX 8"</t>
  </si>
  <si>
    <t>FACA DE CORTE, LÂMINA EM AÇO INOX 12"</t>
  </si>
  <si>
    <t>FACA DE PÃO</t>
  </si>
  <si>
    <t>ESCUMADEIRA HOTEL EM ALUMÍNIO</t>
  </si>
  <si>
    <t>COLHER PARA CALDEIRÃO CÔNCAVA 5,5 X 45 cm</t>
  </si>
  <si>
    <t>COLHER PARA CALDEIRÃO CÔNCAVA 7,5 X 60 cm</t>
  </si>
  <si>
    <t>CONCHA HOTEL EM ALUMÍNIO</t>
  </si>
  <si>
    <t>PEGADOR DE SALADA EM AÇO INOX</t>
  </si>
  <si>
    <t>COLHER HOTEL EM ALUMÍNIO</t>
  </si>
  <si>
    <t>CAIXA FECHADA, COM TAMPA 15 LITROS</t>
  </si>
  <si>
    <t>CAIXA FECHADA, COM TAMPA 26 LITROS</t>
  </si>
  <si>
    <t>CAIXA FECHADA, COM TAMPA 38 LITROS</t>
  </si>
  <si>
    <t>BACIA PLÁSTICA CANELADA 30 LITROS</t>
  </si>
  <si>
    <t>BACIA PLÁSTICA CANELADA 18 LITROS</t>
  </si>
  <si>
    <t>BACIA PLÁSTICA CANELADA 10 LITROS</t>
  </si>
  <si>
    <t>JARRA PLÁSTICA GRADUADA 4 LITROS</t>
  </si>
  <si>
    <t>JARRA PLÁSTICA GRADUADA 2 LITROS</t>
  </si>
  <si>
    <t>PANELA DE PRESSÃO EM ALUMÍNIO 22 LITROS</t>
  </si>
  <si>
    <t>PANELA DE PRESSÃO EM ALUMÍNIO 13 LITROS</t>
  </si>
  <si>
    <t>PANELA DE PRESSÃO EM ALUMÍNIO 7 LITROS</t>
  </si>
  <si>
    <t>ABRIDOR DE LATAS E GARRAFAS</t>
  </si>
  <si>
    <t>TAMPA PARA CAÇAROLA 40 CM</t>
  </si>
  <si>
    <t>TAMPA PARA CAÇAROLA 55 CM</t>
  </si>
  <si>
    <t>TAMPA PARA CAÇAROLA 45 CM</t>
  </si>
  <si>
    <t>TAMPA PARA CAÇAROLA 50 CM</t>
  </si>
  <si>
    <t>ESCORREDOR DE PRATOS</t>
  </si>
  <si>
    <t>RALADOR EM AÇO INOX</t>
  </si>
  <si>
    <t>CAIXA FECHADA COM TAMPA 4,3 LITROS</t>
  </si>
  <si>
    <t>CAIXA FECHADA COM TAMPA 16,7 LITROS</t>
  </si>
  <si>
    <t>CAIXA FECHADA COM TAMPA 28,2 LITROS</t>
  </si>
  <si>
    <t>BANDEJA PLÁSTICA DE 5,5 LITROS</t>
  </si>
  <si>
    <t>BANDEJA PLÁSTICA DE 7,5 LITROS</t>
  </si>
  <si>
    <t>CAÇAROLA HOTEL DE 40 CM</t>
  </si>
  <si>
    <t>CAÇAROLA HOTEL DE 50 CM</t>
  </si>
  <si>
    <t>CAÇAROLA HOTEL DE 45 CM</t>
  </si>
  <si>
    <t>CAÇAROLA HOTEL DE 35 CM</t>
  </si>
  <si>
    <t>CANECÃO EM ALUMÍNIO, NÚMERO 16</t>
  </si>
  <si>
    <t>CANECÃO EM ALUMÍNIO, NÚMERO 18</t>
  </si>
  <si>
    <t>CANECÃO EM ALUMÍNIO, NÚMERO 20</t>
  </si>
  <si>
    <t>CANECÃO EM ALUMÍNIO, NÚMERO 22</t>
  </si>
  <si>
    <t>CALDEIRÃO EM ALUMÍNIO, NÚMERO 30</t>
  </si>
  <si>
    <t>CALDEIRÃO EM ALUMÍNIO, NÚMERO 32</t>
  </si>
  <si>
    <t>CALDEIRÃO EM ALUMÍNIO, NÚMERO 34</t>
  </si>
  <si>
    <t>CALDEIRÃO EM ALUMÍNIO, NÚMERO 36</t>
  </si>
  <si>
    <t>CALDEIRÃO EM ALUMÍNIO, NÚMERO 38</t>
  </si>
  <si>
    <t>PICADOR DE LEGUMES</t>
  </si>
  <si>
    <t>PICADOR DE LEGUMES DE 10 CM</t>
  </si>
  <si>
    <t>FRIGIDEIRA HOTEL NÚMERO 24</t>
  </si>
  <si>
    <t>FRIGIDEIRA HOTEL NÚMERO 30</t>
  </si>
  <si>
    <t>FRIGIDEIRA HOTEL NÚMERO 36</t>
  </si>
  <si>
    <t>ASSADEIRA RETANGULAR HOTEL NÚMERO 6</t>
  </si>
  <si>
    <t>ASSADEIRA RETANGULAR HOTEL NÚMERO 7</t>
  </si>
  <si>
    <t>ASSADEIRA RETANGULAR HOTEL NÚMERO 8</t>
  </si>
  <si>
    <t>ASSADEIRA RETANGULAR HOTEL NÚMERO 9</t>
  </si>
  <si>
    <t>BALDE DE ALUMÍNIO CÔNICO POLIDO DOMÉSTICO</t>
  </si>
  <si>
    <t>CANECA PLÁSTICA 300 ML</t>
  </si>
  <si>
    <t>PLACA DE CORTE COM CANALETA 10 X 300 X 400 MM</t>
  </si>
  <si>
    <t>ESTRADO PLÁSTICO</t>
  </si>
  <si>
    <t>ESCORREDOR DE MACARRÃO</t>
  </si>
  <si>
    <t>DESCASCADOR DE LEGUMES</t>
  </si>
  <si>
    <t>MULTIPROCESSADOR DE LEGUMES</t>
  </si>
  <si>
    <t>LIQUIDIFICADOR INOX DE ALTA ROTAÇÃO 4 LITROS</t>
  </si>
  <si>
    <t>LIQUIDIFICADOR INOX DE BAIXA ROTAÇÃO 4 LITROS</t>
  </si>
  <si>
    <t>LIQUIDIFICADOR INOX DE BAIXA ROTAÇÃO 8 LITROS</t>
  </si>
  <si>
    <t>EXTRATOR DE SUCO EM INOX</t>
  </si>
  <si>
    <t>FOGÃO INDUSTRIAL EM AÇO INOX, COM 6 BOCAS.</t>
  </si>
  <si>
    <t>FORNO INDUSTRIAL À GÁS EM AÇO INOX</t>
  </si>
  <si>
    <t>BATEDEIRA PLANETÁRIA 6 LITROS</t>
  </si>
  <si>
    <t xml:space="preserve">BATEDEIRA DOMÉSTICA </t>
  </si>
  <si>
    <t xml:space="preserve">CARRO TÉRMICO COM 8 CUBAS </t>
  </si>
  <si>
    <t>UNID</t>
  </si>
  <si>
    <t>PCT</t>
  </si>
  <si>
    <t>unid</t>
  </si>
  <si>
    <t>BALANÇAS BORDON</t>
  </si>
  <si>
    <t>CNPJ: 46.962.593/0001-78</t>
  </si>
  <si>
    <t>Tel: (19) 3737-1311</t>
  </si>
  <si>
    <t>MESA AUXILIAR DE INOX</t>
  </si>
  <si>
    <t>REBAL COMERCIAL</t>
  </si>
  <si>
    <t>CNPJ: 44.386.134/0001-68</t>
  </si>
  <si>
    <t>Tel: (11) 4227-7300</t>
  </si>
  <si>
    <t>REFRIGERAÇÃO BRILHANTE</t>
  </si>
  <si>
    <t>Tel: (11) 4032-3665</t>
  </si>
  <si>
    <t>FORNECEDOR IV</t>
  </si>
  <si>
    <t>SANTA CLARA COM. DE  UTIL.</t>
  </si>
  <si>
    <t>CNPJ: 17.325.205/0001-40</t>
  </si>
  <si>
    <t>Tel: (19) 3437-3262</t>
  </si>
  <si>
    <t>FORNECEDOR V</t>
  </si>
  <si>
    <t>Unid.</t>
  </si>
  <si>
    <t>ASTEMAQ COM.DE EQUI.</t>
  </si>
  <si>
    <t>CNPJ: 11.513.981/0005-10</t>
  </si>
  <si>
    <t>Tel: (19) 3453-3266</t>
  </si>
  <si>
    <t>PREFEITURA MUNICIPAL DE CORDEIRÓPOLIS</t>
  </si>
  <si>
    <t>SECRETARIA MUNICIPAL DE EDUCAÇÃO</t>
  </si>
</sst>
</file>

<file path=xl/styles.xml><?xml version="1.0" encoding="utf-8"?>
<styleSheet xmlns="http://schemas.openxmlformats.org/spreadsheetml/2006/main">
  <numFmts count="2">
    <numFmt numFmtId="164" formatCode="_-&quot;R$&quot;\ * #,##0.00_-;\-&quot;R$&quot;\ * #,##0.00_-;_-&quot;R$&quot;\ * &quot;-&quot;??_-;_-@_-"/>
    <numFmt numFmtId="165" formatCode="_-[$R$-416]\ * #,##0.00_-;\-[$R$-416]\ * #,##0.00_-;_-[$R$-416]\ 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"/>
      <color theme="1"/>
      <name val="Verdana"/>
      <family val="2"/>
    </font>
    <font>
      <sz val="4"/>
      <color theme="1"/>
      <name val="Verdana"/>
      <family val="2"/>
    </font>
    <font>
      <sz val="4"/>
      <color rgb="FF000000"/>
      <name val="Verdana"/>
      <family val="2"/>
    </font>
    <font>
      <sz val="8"/>
      <color theme="1"/>
      <name val="Verdana"/>
      <family val="2"/>
    </font>
    <font>
      <sz val="7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2" fillId="2" borderId="1" xfId="0" applyFont="1" applyFill="1" applyBorder="1"/>
    <xf numFmtId="165" fontId="2" fillId="2" borderId="1" xfId="0" applyNumberFormat="1" applyFont="1" applyFill="1" applyBorder="1"/>
    <xf numFmtId="0" fontId="3" fillId="0" borderId="0" xfId="0" applyFont="1"/>
    <xf numFmtId="0" fontId="2" fillId="0" borderId="9" xfId="0" applyFont="1" applyBorder="1" applyAlignment="1">
      <alignment vertical="center"/>
    </xf>
    <xf numFmtId="0" fontId="3" fillId="0" borderId="9" xfId="0" applyFont="1" applyBorder="1"/>
    <xf numFmtId="0" fontId="3" fillId="0" borderId="7" xfId="0" applyFont="1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Border="1"/>
    <xf numFmtId="0" fontId="3" fillId="0" borderId="3" xfId="0" applyFont="1" applyBorder="1"/>
    <xf numFmtId="0" fontId="3" fillId="0" borderId="0" xfId="0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12" xfId="0" applyFont="1" applyFill="1" applyBorder="1"/>
    <xf numFmtId="0" fontId="2" fillId="2" borderId="1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3" xfId="0" applyFont="1" applyBorder="1" applyAlignment="1">
      <alignment horizontal="justify" wrapText="1"/>
    </xf>
    <xf numFmtId="3" fontId="3" fillId="0" borderId="13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65" fontId="3" fillId="0" borderId="5" xfId="0" applyNumberFormat="1" applyFont="1" applyBorder="1"/>
    <xf numFmtId="165" fontId="3" fillId="0" borderId="2" xfId="0" applyNumberFormat="1" applyFont="1" applyBorder="1"/>
    <xf numFmtId="164" fontId="3" fillId="0" borderId="2" xfId="1" applyFont="1" applyBorder="1"/>
    <xf numFmtId="0" fontId="4" fillId="0" borderId="13" xfId="0" applyFont="1" applyBorder="1" applyAlignment="1">
      <alignment wrapText="1"/>
    </xf>
    <xf numFmtId="3" fontId="4" fillId="0" borderId="13" xfId="0" applyNumberFormat="1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3" xfId="0" applyFont="1" applyBorder="1" applyAlignment="1">
      <alignment wrapText="1"/>
    </xf>
    <xf numFmtId="0" fontId="4" fillId="0" borderId="13" xfId="0" applyFont="1" applyBorder="1" applyAlignment="1">
      <alignment horizontal="center" wrapText="1"/>
    </xf>
    <xf numFmtId="0" fontId="4" fillId="0" borderId="6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4" xfId="0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3" fillId="3" borderId="1" xfId="0" applyFont="1" applyFill="1" applyBorder="1" applyAlignment="1">
      <alignment horizontal="left" wrapText="1"/>
    </xf>
    <xf numFmtId="0" fontId="3" fillId="3" borderId="14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justify" wrapText="1"/>
    </xf>
    <xf numFmtId="165" fontId="3" fillId="0" borderId="11" xfId="0" applyNumberFormat="1" applyFont="1" applyBorder="1"/>
    <xf numFmtId="165" fontId="3" fillId="0" borderId="1" xfId="0" applyNumberFormat="1" applyFont="1" applyBorder="1"/>
    <xf numFmtId="0" fontId="6" fillId="0" borderId="0" xfId="0" applyFont="1" applyBorder="1" applyAlignment="1">
      <alignment horizontal="right"/>
    </xf>
    <xf numFmtId="14" fontId="6" fillId="0" borderId="3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98844</xdr:colOff>
      <xdr:row>4</xdr:row>
      <xdr:rowOff>34637</xdr:rowOff>
    </xdr:from>
    <xdr:to>
      <xdr:col>2</xdr:col>
      <xdr:colOff>911567</xdr:colOff>
      <xdr:row>4</xdr:row>
      <xdr:rowOff>37268</xdr:rowOff>
    </xdr:to>
    <xdr:pic>
      <xdr:nvPicPr>
        <xdr:cNvPr id="2" name="Imagem 1" descr="Imagem 0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540458" y="450273"/>
          <a:ext cx="754811" cy="8226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293076</xdr:colOff>
      <xdr:row>4</xdr:row>
      <xdr:rowOff>117230</xdr:rowOff>
    </xdr:from>
    <xdr:to>
      <xdr:col>2</xdr:col>
      <xdr:colOff>908538</xdr:colOff>
      <xdr:row>10</xdr:row>
      <xdr:rowOff>21981</xdr:rowOff>
    </xdr:to>
    <xdr:pic>
      <xdr:nvPicPr>
        <xdr:cNvPr id="3" name="Imagem 2" descr="Brasão_Cordeirópolis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4076" y="468922"/>
          <a:ext cx="615462" cy="5934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5:Q110"/>
  <sheetViews>
    <sheetView tabSelected="1" topLeftCell="A10" zoomScale="160" zoomScaleNormal="160" workbookViewId="0">
      <selection activeCell="P11" sqref="P11:Q11"/>
    </sheetView>
  </sheetViews>
  <sheetFormatPr defaultRowHeight="6.75"/>
  <cols>
    <col min="1" max="1" width="2.28515625" style="3" customWidth="1"/>
    <col min="2" max="2" width="3.42578125" style="13" customWidth="1"/>
    <col min="3" max="3" width="23.5703125" style="3" customWidth="1"/>
    <col min="4" max="5" width="3.7109375" style="13" bestFit="1" customWidth="1"/>
    <col min="6" max="6" width="6.85546875" style="3" bestFit="1" customWidth="1"/>
    <col min="7" max="7" width="9" style="3" bestFit="1" customWidth="1"/>
    <col min="8" max="8" width="6.85546875" style="3" customWidth="1"/>
    <col min="9" max="9" width="9" style="3" bestFit="1" customWidth="1"/>
    <col min="10" max="10" width="6.7109375" style="3" customWidth="1"/>
    <col min="11" max="11" width="9.28515625" style="3" customWidth="1"/>
    <col min="12" max="12" width="5.5703125" style="3" customWidth="1"/>
    <col min="13" max="13" width="9" style="3" bestFit="1" customWidth="1"/>
    <col min="14" max="14" width="6.7109375" style="3" customWidth="1"/>
    <col min="15" max="15" width="8.42578125" style="3" bestFit="1" customWidth="1"/>
    <col min="16" max="16" width="6.85546875" style="3" customWidth="1"/>
    <col min="17" max="17" width="10.140625" style="3" customWidth="1"/>
    <col min="18" max="16384" width="9.140625" style="3"/>
  </cols>
  <sheetData>
    <row r="5" spans="2:17" ht="9" customHeight="1">
      <c r="B5" s="45"/>
      <c r="C5" s="46"/>
      <c r="D5" s="4"/>
      <c r="E5" s="4"/>
      <c r="F5" s="4"/>
      <c r="G5" s="4"/>
      <c r="H5" s="4"/>
      <c r="I5" s="4"/>
      <c r="J5" s="5"/>
      <c r="K5" s="5"/>
      <c r="L5" s="5"/>
      <c r="M5" s="5"/>
      <c r="N5" s="5"/>
      <c r="O5" s="5"/>
      <c r="P5" s="5"/>
      <c r="Q5" s="6"/>
    </row>
    <row r="6" spans="2:17">
      <c r="B6" s="48"/>
      <c r="C6" s="49"/>
      <c r="D6" s="62"/>
      <c r="E6" s="62"/>
      <c r="F6" s="62"/>
      <c r="G6" s="62"/>
      <c r="H6" s="62"/>
      <c r="I6" s="62"/>
      <c r="J6" s="62"/>
      <c r="K6" s="62"/>
      <c r="L6" s="7"/>
      <c r="M6" s="7"/>
      <c r="N6" s="7"/>
      <c r="O6" s="7"/>
      <c r="P6" s="8"/>
      <c r="Q6" s="9"/>
    </row>
    <row r="7" spans="2:17" ht="10.5" customHeight="1">
      <c r="B7" s="48"/>
      <c r="C7" s="49"/>
      <c r="D7" s="63" t="s">
        <v>109</v>
      </c>
      <c r="E7" s="63"/>
      <c r="F7" s="63"/>
      <c r="G7" s="63"/>
      <c r="H7" s="63"/>
      <c r="I7" s="63"/>
      <c r="J7" s="63"/>
      <c r="K7" s="63"/>
      <c r="L7" s="10"/>
      <c r="M7" s="10"/>
      <c r="N7" s="10"/>
      <c r="O7" s="10"/>
      <c r="P7" s="8"/>
      <c r="Q7" s="9"/>
    </row>
    <row r="8" spans="2:17" ht="10.5" customHeight="1">
      <c r="B8" s="48"/>
      <c r="C8" s="49"/>
      <c r="D8" s="10"/>
      <c r="E8" s="10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9"/>
    </row>
    <row r="9" spans="2:17" ht="10.5">
      <c r="B9" s="48"/>
      <c r="C9" s="49"/>
      <c r="D9" s="63" t="s">
        <v>110</v>
      </c>
      <c r="E9" s="63"/>
      <c r="F9" s="63"/>
      <c r="G9" s="63"/>
      <c r="H9" s="63"/>
      <c r="I9" s="63"/>
      <c r="J9" s="63"/>
      <c r="K9" s="63"/>
      <c r="L9" s="10"/>
      <c r="M9" s="10"/>
      <c r="N9" s="10"/>
      <c r="O9" s="10"/>
      <c r="P9" s="8"/>
      <c r="Q9" s="9"/>
    </row>
    <row r="10" spans="2:17">
      <c r="B10" s="48"/>
      <c r="C10" s="49"/>
      <c r="D10" s="10"/>
      <c r="E10" s="10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9"/>
    </row>
    <row r="11" spans="2:17" ht="9">
      <c r="B11" s="48"/>
      <c r="C11" s="49"/>
      <c r="D11" s="10"/>
      <c r="E11" s="10"/>
      <c r="F11" s="8"/>
      <c r="G11" s="8"/>
      <c r="H11" s="8"/>
      <c r="I11" s="8"/>
      <c r="J11" s="8"/>
      <c r="K11" s="8"/>
      <c r="L11" s="8"/>
      <c r="M11" s="8"/>
      <c r="N11" s="8"/>
      <c r="O11" s="8"/>
      <c r="P11" s="40"/>
      <c r="Q11" s="41"/>
    </row>
    <row r="12" spans="2:17">
      <c r="B12" s="51"/>
      <c r="C12" s="52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2"/>
    </row>
    <row r="13" spans="2:17">
      <c r="D13" s="55"/>
      <c r="E13" s="55"/>
      <c r="F13" s="14"/>
    </row>
    <row r="15" spans="2:17" ht="15.75" customHeight="1">
      <c r="B15" s="56" t="s">
        <v>4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8"/>
    </row>
    <row r="16" spans="2:17" ht="15.75" customHeight="1">
      <c r="B16" s="59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1"/>
    </row>
    <row r="17" spans="2:17" ht="15" customHeight="1">
      <c r="B17" s="45"/>
      <c r="C17" s="46"/>
      <c r="D17" s="46"/>
      <c r="E17" s="47"/>
      <c r="F17" s="54" t="s">
        <v>5</v>
      </c>
      <c r="G17" s="54"/>
      <c r="H17" s="54" t="s">
        <v>6</v>
      </c>
      <c r="I17" s="54"/>
      <c r="J17" s="54" t="s">
        <v>7</v>
      </c>
      <c r="K17" s="54"/>
      <c r="L17" s="54" t="s">
        <v>100</v>
      </c>
      <c r="M17" s="54"/>
      <c r="N17" s="54" t="s">
        <v>104</v>
      </c>
      <c r="O17" s="54"/>
      <c r="P17" s="54" t="s">
        <v>8</v>
      </c>
      <c r="Q17" s="54"/>
    </row>
    <row r="18" spans="2:17">
      <c r="B18" s="48"/>
      <c r="C18" s="49"/>
      <c r="D18" s="49"/>
      <c r="E18" s="50"/>
      <c r="F18" s="44" t="s">
        <v>91</v>
      </c>
      <c r="G18" s="44"/>
      <c r="H18" s="44" t="s">
        <v>95</v>
      </c>
      <c r="I18" s="44"/>
      <c r="J18" s="44" t="s">
        <v>98</v>
      </c>
      <c r="K18" s="44"/>
      <c r="L18" s="44" t="s">
        <v>101</v>
      </c>
      <c r="M18" s="44"/>
      <c r="N18" s="44" t="s">
        <v>106</v>
      </c>
      <c r="O18" s="44"/>
      <c r="P18" s="54"/>
      <c r="Q18" s="54"/>
    </row>
    <row r="19" spans="2:17">
      <c r="B19" s="48"/>
      <c r="C19" s="49"/>
      <c r="D19" s="49"/>
      <c r="E19" s="50"/>
      <c r="F19" s="44" t="s">
        <v>92</v>
      </c>
      <c r="G19" s="44"/>
      <c r="H19" s="44" t="s">
        <v>96</v>
      </c>
      <c r="I19" s="44"/>
      <c r="J19" s="44" t="s">
        <v>10</v>
      </c>
      <c r="K19" s="44"/>
      <c r="L19" s="44" t="s">
        <v>102</v>
      </c>
      <c r="M19" s="44"/>
      <c r="N19" s="44" t="s">
        <v>107</v>
      </c>
      <c r="O19" s="44"/>
      <c r="P19" s="54"/>
      <c r="Q19" s="54"/>
    </row>
    <row r="20" spans="2:17">
      <c r="B20" s="51"/>
      <c r="C20" s="52"/>
      <c r="D20" s="52"/>
      <c r="E20" s="53"/>
      <c r="F20" s="44" t="s">
        <v>93</v>
      </c>
      <c r="G20" s="44"/>
      <c r="H20" s="44" t="s">
        <v>97</v>
      </c>
      <c r="I20" s="44"/>
      <c r="J20" s="44" t="s">
        <v>99</v>
      </c>
      <c r="K20" s="44"/>
      <c r="L20" s="44" t="s">
        <v>103</v>
      </c>
      <c r="M20" s="44"/>
      <c r="N20" s="44" t="s">
        <v>108</v>
      </c>
      <c r="O20" s="44"/>
      <c r="P20" s="54"/>
      <c r="Q20" s="54"/>
    </row>
    <row r="21" spans="2:17">
      <c r="B21" s="15" t="s">
        <v>2</v>
      </c>
      <c r="C21" s="16" t="s">
        <v>9</v>
      </c>
      <c r="D21" s="17" t="s">
        <v>1</v>
      </c>
      <c r="E21" s="17" t="s">
        <v>105</v>
      </c>
      <c r="F21" s="15" t="s">
        <v>0</v>
      </c>
      <c r="G21" s="15" t="s">
        <v>1</v>
      </c>
      <c r="H21" s="15" t="s">
        <v>0</v>
      </c>
      <c r="I21" s="15" t="s">
        <v>1</v>
      </c>
      <c r="J21" s="15" t="s">
        <v>0</v>
      </c>
      <c r="K21" s="15" t="s">
        <v>1</v>
      </c>
      <c r="L21" s="15" t="s">
        <v>0</v>
      </c>
      <c r="M21" s="15" t="s">
        <v>1</v>
      </c>
      <c r="N21" s="15" t="s">
        <v>0</v>
      </c>
      <c r="O21" s="15" t="s">
        <v>1</v>
      </c>
      <c r="P21" s="15" t="s">
        <v>0</v>
      </c>
      <c r="Q21" s="15" t="s">
        <v>1</v>
      </c>
    </row>
    <row r="22" spans="2:17">
      <c r="B22" s="18">
        <v>1</v>
      </c>
      <c r="C22" s="19" t="s">
        <v>11</v>
      </c>
      <c r="D22" s="20">
        <v>5000</v>
      </c>
      <c r="E22" s="21" t="s">
        <v>88</v>
      </c>
      <c r="F22" s="22">
        <v>5.4</v>
      </c>
      <c r="G22" s="23">
        <f>D22*F22</f>
        <v>27000</v>
      </c>
      <c r="H22" s="23">
        <v>5.82</v>
      </c>
      <c r="I22" s="23">
        <f>D22*H22</f>
        <v>29100</v>
      </c>
      <c r="J22" s="23">
        <v>5.8</v>
      </c>
      <c r="K22" s="23">
        <f>D22*J22</f>
        <v>29000</v>
      </c>
      <c r="L22" s="23">
        <v>6.2</v>
      </c>
      <c r="M22" s="24">
        <f>D22*L22</f>
        <v>31000</v>
      </c>
      <c r="N22" s="23">
        <v>0</v>
      </c>
      <c r="O22" s="24">
        <f>D22*N22</f>
        <v>0</v>
      </c>
      <c r="P22" s="23">
        <f>(F22+H22+J22+L22)/4</f>
        <v>5.8049999999999997</v>
      </c>
      <c r="Q22" s="24">
        <f t="shared" ref="Q22:Q53" si="0">D22*P22</f>
        <v>29025</v>
      </c>
    </row>
    <row r="23" spans="2:17">
      <c r="B23" s="18">
        <v>2</v>
      </c>
      <c r="C23" s="25" t="s">
        <v>12</v>
      </c>
      <c r="D23" s="26">
        <v>2000</v>
      </c>
      <c r="E23" s="21" t="s">
        <v>88</v>
      </c>
      <c r="F23" s="22">
        <v>2.6</v>
      </c>
      <c r="G23" s="23">
        <f t="shared" ref="G23:G86" si="1">D23*F23</f>
        <v>5200</v>
      </c>
      <c r="H23" s="23">
        <v>24.41</v>
      </c>
      <c r="I23" s="23">
        <f t="shared" ref="I23:I86" si="2">D23*H23</f>
        <v>48820</v>
      </c>
      <c r="J23" s="23">
        <v>3</v>
      </c>
      <c r="K23" s="23">
        <f t="shared" ref="K23:K86" si="3">D23*J23</f>
        <v>6000</v>
      </c>
      <c r="L23" s="23">
        <v>2.89</v>
      </c>
      <c r="M23" s="24">
        <f t="shared" ref="M23:M86" si="4">D23*L23</f>
        <v>5780</v>
      </c>
      <c r="N23" s="23">
        <v>0</v>
      </c>
      <c r="O23" s="24">
        <f t="shared" ref="O23:O86" si="5">D23*N23</f>
        <v>0</v>
      </c>
      <c r="P23" s="23">
        <f>(F23+H23+J23+L23)/4</f>
        <v>8.2249999999999996</v>
      </c>
      <c r="Q23" s="24">
        <f t="shared" si="0"/>
        <v>16450</v>
      </c>
    </row>
    <row r="24" spans="2:17" ht="8.25" customHeight="1">
      <c r="B24" s="18">
        <v>3</v>
      </c>
      <c r="C24" s="25" t="s">
        <v>13</v>
      </c>
      <c r="D24" s="27">
        <v>500</v>
      </c>
      <c r="E24" s="21" t="s">
        <v>88</v>
      </c>
      <c r="F24" s="22">
        <v>2.2999999999999998</v>
      </c>
      <c r="G24" s="23">
        <f t="shared" si="1"/>
        <v>1150</v>
      </c>
      <c r="H24" s="23">
        <v>0</v>
      </c>
      <c r="I24" s="23">
        <f t="shared" si="2"/>
        <v>0</v>
      </c>
      <c r="J24" s="23">
        <v>3</v>
      </c>
      <c r="K24" s="23">
        <f t="shared" si="3"/>
        <v>1500</v>
      </c>
      <c r="L24" s="23">
        <v>2.29</v>
      </c>
      <c r="M24" s="24">
        <f t="shared" si="4"/>
        <v>1145</v>
      </c>
      <c r="N24" s="23">
        <v>0</v>
      </c>
      <c r="O24" s="24">
        <f t="shared" si="5"/>
        <v>0</v>
      </c>
      <c r="P24" s="23">
        <f t="shared" ref="P24:P30" si="6">(F24+H24+J24+L24)/3</f>
        <v>2.5299999999999998</v>
      </c>
      <c r="Q24" s="24">
        <f t="shared" si="0"/>
        <v>1265</v>
      </c>
    </row>
    <row r="25" spans="2:17">
      <c r="B25" s="18">
        <v>4</v>
      </c>
      <c r="C25" s="25" t="s">
        <v>14</v>
      </c>
      <c r="D25" s="20">
        <v>2000</v>
      </c>
      <c r="E25" s="21" t="s">
        <v>89</v>
      </c>
      <c r="F25" s="22">
        <v>2.6</v>
      </c>
      <c r="G25" s="23">
        <f t="shared" si="1"/>
        <v>5200</v>
      </c>
      <c r="H25" s="23">
        <v>0</v>
      </c>
      <c r="I25" s="23">
        <f t="shared" si="2"/>
        <v>0</v>
      </c>
      <c r="J25" s="23">
        <v>3</v>
      </c>
      <c r="K25" s="23">
        <f t="shared" si="3"/>
        <v>6000</v>
      </c>
      <c r="L25" s="23">
        <v>2.89</v>
      </c>
      <c r="M25" s="24">
        <f t="shared" si="4"/>
        <v>5780</v>
      </c>
      <c r="N25" s="23">
        <v>0</v>
      </c>
      <c r="O25" s="24">
        <f t="shared" si="5"/>
        <v>0</v>
      </c>
      <c r="P25" s="23">
        <f t="shared" si="6"/>
        <v>2.83</v>
      </c>
      <c r="Q25" s="24">
        <f t="shared" si="0"/>
        <v>5660</v>
      </c>
    </row>
    <row r="26" spans="2:17">
      <c r="B26" s="18">
        <v>5</v>
      </c>
      <c r="C26" s="28" t="s">
        <v>15</v>
      </c>
      <c r="D26" s="27">
        <v>1000</v>
      </c>
      <c r="E26" s="21" t="s">
        <v>88</v>
      </c>
      <c r="F26" s="22">
        <v>2.6</v>
      </c>
      <c r="G26" s="23">
        <f t="shared" si="1"/>
        <v>2600</v>
      </c>
      <c r="H26" s="23">
        <v>0</v>
      </c>
      <c r="I26" s="23">
        <f t="shared" si="2"/>
        <v>0</v>
      </c>
      <c r="J26" s="23">
        <v>3</v>
      </c>
      <c r="K26" s="23">
        <f t="shared" si="3"/>
        <v>3000</v>
      </c>
      <c r="L26" s="23">
        <v>2.89</v>
      </c>
      <c r="M26" s="24">
        <f t="shared" si="4"/>
        <v>2890</v>
      </c>
      <c r="N26" s="23">
        <v>0</v>
      </c>
      <c r="O26" s="24">
        <f t="shared" si="5"/>
        <v>0</v>
      </c>
      <c r="P26" s="23">
        <f t="shared" si="6"/>
        <v>2.83</v>
      </c>
      <c r="Q26" s="24">
        <f t="shared" si="0"/>
        <v>2830</v>
      </c>
    </row>
    <row r="27" spans="2:17">
      <c r="B27" s="18">
        <v>6</v>
      </c>
      <c r="C27" s="25" t="s">
        <v>16</v>
      </c>
      <c r="D27" s="29">
        <v>100</v>
      </c>
      <c r="E27" s="21" t="s">
        <v>88</v>
      </c>
      <c r="F27" s="22">
        <v>2.8</v>
      </c>
      <c r="G27" s="23">
        <f t="shared" si="1"/>
        <v>280</v>
      </c>
      <c r="H27" s="23">
        <v>0</v>
      </c>
      <c r="I27" s="23">
        <f t="shared" si="2"/>
        <v>0</v>
      </c>
      <c r="J27" s="23">
        <v>34</v>
      </c>
      <c r="K27" s="23">
        <f t="shared" si="3"/>
        <v>3400</v>
      </c>
      <c r="L27" s="23">
        <v>2.19</v>
      </c>
      <c r="M27" s="24">
        <f t="shared" si="4"/>
        <v>219</v>
      </c>
      <c r="N27" s="23">
        <v>0</v>
      </c>
      <c r="O27" s="24">
        <f t="shared" si="5"/>
        <v>0</v>
      </c>
      <c r="P27" s="23">
        <f t="shared" si="6"/>
        <v>12.996666666666664</v>
      </c>
      <c r="Q27" s="24">
        <f t="shared" si="0"/>
        <v>1299.6666666666665</v>
      </c>
    </row>
    <row r="28" spans="2:17">
      <c r="B28" s="18">
        <v>7</v>
      </c>
      <c r="C28" s="28" t="s">
        <v>17</v>
      </c>
      <c r="D28" s="27">
        <v>30</v>
      </c>
      <c r="E28" s="21" t="s">
        <v>88</v>
      </c>
      <c r="F28" s="22">
        <v>12.95</v>
      </c>
      <c r="G28" s="23">
        <f t="shared" si="1"/>
        <v>388.5</v>
      </c>
      <c r="H28" s="23">
        <v>0</v>
      </c>
      <c r="I28" s="23">
        <f t="shared" si="2"/>
        <v>0</v>
      </c>
      <c r="J28" s="23">
        <v>32</v>
      </c>
      <c r="K28" s="23">
        <f t="shared" si="3"/>
        <v>960</v>
      </c>
      <c r="L28" s="23">
        <v>10.9</v>
      </c>
      <c r="M28" s="24">
        <f t="shared" si="4"/>
        <v>327</v>
      </c>
      <c r="N28" s="23">
        <v>0</v>
      </c>
      <c r="O28" s="24">
        <f t="shared" si="5"/>
        <v>0</v>
      </c>
      <c r="P28" s="23">
        <f t="shared" si="6"/>
        <v>18.616666666666667</v>
      </c>
      <c r="Q28" s="24">
        <f t="shared" si="0"/>
        <v>558.5</v>
      </c>
    </row>
    <row r="29" spans="2:17">
      <c r="B29" s="18">
        <v>8</v>
      </c>
      <c r="C29" s="28" t="s">
        <v>18</v>
      </c>
      <c r="D29" s="27">
        <v>30</v>
      </c>
      <c r="E29" s="21" t="s">
        <v>88</v>
      </c>
      <c r="F29" s="22">
        <v>16.899999999999999</v>
      </c>
      <c r="G29" s="23">
        <f t="shared" si="1"/>
        <v>506.99999999999994</v>
      </c>
      <c r="H29" s="23">
        <v>0</v>
      </c>
      <c r="I29" s="23">
        <f t="shared" si="2"/>
        <v>0</v>
      </c>
      <c r="J29" s="23">
        <v>39.9</v>
      </c>
      <c r="K29" s="23">
        <f t="shared" si="3"/>
        <v>1197</v>
      </c>
      <c r="L29" s="23">
        <v>13.9</v>
      </c>
      <c r="M29" s="24">
        <f t="shared" si="4"/>
        <v>417</v>
      </c>
      <c r="N29" s="23">
        <v>0</v>
      </c>
      <c r="O29" s="24">
        <f t="shared" si="5"/>
        <v>0</v>
      </c>
      <c r="P29" s="23">
        <f t="shared" si="6"/>
        <v>23.566666666666666</v>
      </c>
      <c r="Q29" s="24">
        <f t="shared" si="0"/>
        <v>707</v>
      </c>
    </row>
    <row r="30" spans="2:17">
      <c r="B30" s="18">
        <v>9</v>
      </c>
      <c r="C30" s="28" t="s">
        <v>19</v>
      </c>
      <c r="D30" s="29">
        <v>30</v>
      </c>
      <c r="E30" s="21" t="s">
        <v>88</v>
      </c>
      <c r="F30" s="22">
        <v>27.75</v>
      </c>
      <c r="G30" s="23">
        <f t="shared" si="1"/>
        <v>832.5</v>
      </c>
      <c r="H30" s="23">
        <v>0</v>
      </c>
      <c r="I30" s="23">
        <f t="shared" si="2"/>
        <v>0</v>
      </c>
      <c r="J30" s="23">
        <v>89</v>
      </c>
      <c r="K30" s="23">
        <f t="shared" si="3"/>
        <v>2670</v>
      </c>
      <c r="L30" s="23">
        <v>27.2</v>
      </c>
      <c r="M30" s="24">
        <f t="shared" si="4"/>
        <v>816</v>
      </c>
      <c r="N30" s="23">
        <v>0</v>
      </c>
      <c r="O30" s="24">
        <f t="shared" si="5"/>
        <v>0</v>
      </c>
      <c r="P30" s="23">
        <f t="shared" si="6"/>
        <v>47.983333333333327</v>
      </c>
      <c r="Q30" s="24">
        <f t="shared" si="0"/>
        <v>1439.4999999999998</v>
      </c>
    </row>
    <row r="31" spans="2:17">
      <c r="B31" s="18">
        <v>10</v>
      </c>
      <c r="C31" s="25" t="s">
        <v>20</v>
      </c>
      <c r="D31" s="27">
        <v>30</v>
      </c>
      <c r="E31" s="21" t="s">
        <v>88</v>
      </c>
      <c r="F31" s="22">
        <v>7.62</v>
      </c>
      <c r="G31" s="23">
        <f t="shared" si="1"/>
        <v>228.6</v>
      </c>
      <c r="H31" s="23">
        <v>11.99</v>
      </c>
      <c r="I31" s="23">
        <f t="shared" si="2"/>
        <v>359.7</v>
      </c>
      <c r="J31" s="23">
        <v>28</v>
      </c>
      <c r="K31" s="23">
        <f t="shared" si="3"/>
        <v>840</v>
      </c>
      <c r="L31" s="23">
        <v>9.6</v>
      </c>
      <c r="M31" s="24">
        <f t="shared" si="4"/>
        <v>288</v>
      </c>
      <c r="N31" s="23">
        <v>0</v>
      </c>
      <c r="O31" s="24">
        <f t="shared" si="5"/>
        <v>0</v>
      </c>
      <c r="P31" s="23">
        <f>(F31+H31+J31+L31)/4</f>
        <v>14.3025</v>
      </c>
      <c r="Q31" s="24">
        <f t="shared" si="0"/>
        <v>429.07499999999999</v>
      </c>
    </row>
    <row r="32" spans="2:17">
      <c r="B32" s="18">
        <v>11</v>
      </c>
      <c r="C32" s="25" t="s">
        <v>21</v>
      </c>
      <c r="D32" s="29">
        <v>30</v>
      </c>
      <c r="E32" s="21" t="s">
        <v>88</v>
      </c>
      <c r="F32" s="22">
        <v>15.26</v>
      </c>
      <c r="G32" s="23">
        <f t="shared" si="1"/>
        <v>457.8</v>
      </c>
      <c r="H32" s="23">
        <v>0</v>
      </c>
      <c r="I32" s="23">
        <f t="shared" si="2"/>
        <v>0</v>
      </c>
      <c r="J32" s="23">
        <v>18.5</v>
      </c>
      <c r="K32" s="23">
        <f t="shared" si="3"/>
        <v>555</v>
      </c>
      <c r="L32" s="23">
        <v>12.9</v>
      </c>
      <c r="M32" s="24">
        <f t="shared" si="4"/>
        <v>387</v>
      </c>
      <c r="N32" s="23">
        <v>0</v>
      </c>
      <c r="O32" s="24">
        <f t="shared" si="5"/>
        <v>0</v>
      </c>
      <c r="P32" s="23">
        <f>(F32+H32+J32+L32)/3</f>
        <v>15.553333333333333</v>
      </c>
      <c r="Q32" s="24">
        <f t="shared" si="0"/>
        <v>466.59999999999997</v>
      </c>
    </row>
    <row r="33" spans="2:17">
      <c r="B33" s="18">
        <v>12</v>
      </c>
      <c r="C33" s="28" t="s">
        <v>22</v>
      </c>
      <c r="D33" s="29">
        <v>15</v>
      </c>
      <c r="E33" s="21" t="s">
        <v>88</v>
      </c>
      <c r="F33" s="22">
        <v>33.4</v>
      </c>
      <c r="G33" s="23">
        <f t="shared" si="1"/>
        <v>501</v>
      </c>
      <c r="H33" s="23">
        <v>28.04</v>
      </c>
      <c r="I33" s="23">
        <f t="shared" si="2"/>
        <v>420.59999999999997</v>
      </c>
      <c r="J33" s="23">
        <v>16</v>
      </c>
      <c r="K33" s="23">
        <f t="shared" si="3"/>
        <v>240</v>
      </c>
      <c r="L33" s="23">
        <v>14.5</v>
      </c>
      <c r="M33" s="24">
        <f t="shared" si="4"/>
        <v>217.5</v>
      </c>
      <c r="N33" s="23">
        <v>0</v>
      </c>
      <c r="O33" s="24">
        <f t="shared" si="5"/>
        <v>0</v>
      </c>
      <c r="P33" s="23">
        <f>(F33+H33+J33+L33)/4</f>
        <v>22.984999999999999</v>
      </c>
      <c r="Q33" s="24">
        <f t="shared" si="0"/>
        <v>344.77499999999998</v>
      </c>
    </row>
    <row r="34" spans="2:17">
      <c r="B34" s="18">
        <v>13</v>
      </c>
      <c r="C34" s="28" t="s">
        <v>23</v>
      </c>
      <c r="D34" s="27">
        <v>15</v>
      </c>
      <c r="E34" s="21" t="s">
        <v>88</v>
      </c>
      <c r="F34" s="22">
        <v>46.75</v>
      </c>
      <c r="G34" s="23">
        <f t="shared" si="1"/>
        <v>701.25</v>
      </c>
      <c r="H34" s="23">
        <v>40.590000000000003</v>
      </c>
      <c r="I34" s="23">
        <f t="shared" si="2"/>
        <v>608.85</v>
      </c>
      <c r="J34" s="23">
        <v>30</v>
      </c>
      <c r="K34" s="23">
        <f t="shared" si="3"/>
        <v>450</v>
      </c>
      <c r="L34" s="23">
        <v>25.9</v>
      </c>
      <c r="M34" s="24">
        <f t="shared" si="4"/>
        <v>388.5</v>
      </c>
      <c r="N34" s="23">
        <v>0</v>
      </c>
      <c r="O34" s="24">
        <f t="shared" si="5"/>
        <v>0</v>
      </c>
      <c r="P34" s="23">
        <f>(F34+H34+J34+L34)/4</f>
        <v>35.81</v>
      </c>
      <c r="Q34" s="24">
        <f t="shared" si="0"/>
        <v>537.15000000000009</v>
      </c>
    </row>
    <row r="35" spans="2:17">
      <c r="B35" s="18">
        <v>14</v>
      </c>
      <c r="C35" s="25" t="s">
        <v>24</v>
      </c>
      <c r="D35" s="27">
        <v>30</v>
      </c>
      <c r="E35" s="21" t="s">
        <v>88</v>
      </c>
      <c r="F35" s="22">
        <v>18.8</v>
      </c>
      <c r="G35" s="23">
        <f t="shared" si="1"/>
        <v>564</v>
      </c>
      <c r="H35" s="23">
        <v>0</v>
      </c>
      <c r="I35" s="23">
        <f t="shared" si="2"/>
        <v>0</v>
      </c>
      <c r="J35" s="23">
        <v>25</v>
      </c>
      <c r="K35" s="23">
        <f t="shared" si="3"/>
        <v>750</v>
      </c>
      <c r="L35" s="23">
        <v>17.899999999999999</v>
      </c>
      <c r="M35" s="24">
        <f t="shared" si="4"/>
        <v>537</v>
      </c>
      <c r="N35" s="23">
        <v>0</v>
      </c>
      <c r="O35" s="24">
        <f t="shared" si="5"/>
        <v>0</v>
      </c>
      <c r="P35" s="23">
        <f>(F35+H35+J35+L35)/3</f>
        <v>20.566666666666666</v>
      </c>
      <c r="Q35" s="24">
        <f t="shared" si="0"/>
        <v>617</v>
      </c>
    </row>
    <row r="36" spans="2:17">
      <c r="B36" s="18">
        <v>15</v>
      </c>
      <c r="C36" s="25" t="s">
        <v>25</v>
      </c>
      <c r="D36" s="29">
        <v>30</v>
      </c>
      <c r="E36" s="21" t="s">
        <v>88</v>
      </c>
      <c r="F36" s="22">
        <v>29.9</v>
      </c>
      <c r="G36" s="23">
        <f t="shared" si="1"/>
        <v>897</v>
      </c>
      <c r="H36" s="23">
        <v>44.21</v>
      </c>
      <c r="I36" s="23">
        <f t="shared" si="2"/>
        <v>1326.3</v>
      </c>
      <c r="J36" s="23">
        <v>10.9</v>
      </c>
      <c r="K36" s="23">
        <f t="shared" si="3"/>
        <v>327</v>
      </c>
      <c r="L36" s="23">
        <v>12.9</v>
      </c>
      <c r="M36" s="24">
        <f t="shared" si="4"/>
        <v>387</v>
      </c>
      <c r="N36" s="23">
        <v>0</v>
      </c>
      <c r="O36" s="24">
        <f t="shared" si="5"/>
        <v>0</v>
      </c>
      <c r="P36" s="23">
        <f>(F36+H36+J36+L36)/4</f>
        <v>24.477500000000003</v>
      </c>
      <c r="Q36" s="24">
        <f t="shared" si="0"/>
        <v>734.32500000000005</v>
      </c>
    </row>
    <row r="37" spans="2:17">
      <c r="B37" s="18">
        <v>16</v>
      </c>
      <c r="C37" s="25" t="s">
        <v>26</v>
      </c>
      <c r="D37" s="29">
        <v>30</v>
      </c>
      <c r="E37" s="21" t="s">
        <v>88</v>
      </c>
      <c r="F37" s="22">
        <v>12.5</v>
      </c>
      <c r="G37" s="23">
        <f t="shared" si="1"/>
        <v>375</v>
      </c>
      <c r="H37" s="23">
        <v>0</v>
      </c>
      <c r="I37" s="23">
        <f t="shared" si="2"/>
        <v>0</v>
      </c>
      <c r="J37" s="23">
        <v>14.5</v>
      </c>
      <c r="K37" s="23">
        <f t="shared" si="3"/>
        <v>435</v>
      </c>
      <c r="L37" s="23">
        <v>8.89</v>
      </c>
      <c r="M37" s="24">
        <f t="shared" si="4"/>
        <v>266.70000000000005</v>
      </c>
      <c r="N37" s="23">
        <v>0</v>
      </c>
      <c r="O37" s="24">
        <f t="shared" si="5"/>
        <v>0</v>
      </c>
      <c r="P37" s="23">
        <f>(F37+H37+J37+L37)/3</f>
        <v>11.963333333333333</v>
      </c>
      <c r="Q37" s="24">
        <f t="shared" si="0"/>
        <v>358.9</v>
      </c>
    </row>
    <row r="38" spans="2:17">
      <c r="B38" s="18">
        <v>17</v>
      </c>
      <c r="C38" s="25" t="s">
        <v>27</v>
      </c>
      <c r="D38" s="27">
        <v>15</v>
      </c>
      <c r="E38" s="21" t="s">
        <v>88</v>
      </c>
      <c r="F38" s="22">
        <v>23.19</v>
      </c>
      <c r="G38" s="23">
        <f t="shared" si="1"/>
        <v>347.85</v>
      </c>
      <c r="H38" s="23">
        <v>45.56</v>
      </c>
      <c r="I38" s="23">
        <f t="shared" si="2"/>
        <v>683.40000000000009</v>
      </c>
      <c r="J38" s="23">
        <v>41.4</v>
      </c>
      <c r="K38" s="23">
        <f t="shared" si="3"/>
        <v>621</v>
      </c>
      <c r="L38" s="23">
        <v>27.9</v>
      </c>
      <c r="M38" s="24">
        <f t="shared" si="4"/>
        <v>418.5</v>
      </c>
      <c r="N38" s="23">
        <v>0</v>
      </c>
      <c r="O38" s="24">
        <f t="shared" si="5"/>
        <v>0</v>
      </c>
      <c r="P38" s="23">
        <f t="shared" ref="P38:P43" si="7">(F38+H38+J38+L38)/4</f>
        <v>34.512500000000003</v>
      </c>
      <c r="Q38" s="24">
        <f t="shared" si="0"/>
        <v>517.6875</v>
      </c>
    </row>
    <row r="39" spans="2:17">
      <c r="B39" s="18">
        <v>18</v>
      </c>
      <c r="C39" s="25" t="s">
        <v>28</v>
      </c>
      <c r="D39" s="29">
        <v>15</v>
      </c>
      <c r="E39" s="21" t="s">
        <v>88</v>
      </c>
      <c r="F39" s="22">
        <v>60.25</v>
      </c>
      <c r="G39" s="23">
        <f t="shared" si="1"/>
        <v>903.75</v>
      </c>
      <c r="H39" s="23">
        <v>86.81</v>
      </c>
      <c r="I39" s="23">
        <f t="shared" si="2"/>
        <v>1302.1500000000001</v>
      </c>
      <c r="J39" s="23">
        <v>52.7</v>
      </c>
      <c r="K39" s="23">
        <f t="shared" si="3"/>
        <v>790.5</v>
      </c>
      <c r="L39" s="23">
        <v>29.9</v>
      </c>
      <c r="M39" s="24">
        <f t="shared" si="4"/>
        <v>448.5</v>
      </c>
      <c r="N39" s="23">
        <v>0</v>
      </c>
      <c r="O39" s="24">
        <f t="shared" si="5"/>
        <v>0</v>
      </c>
      <c r="P39" s="23">
        <f t="shared" si="7"/>
        <v>57.414999999999999</v>
      </c>
      <c r="Q39" s="24">
        <f t="shared" si="0"/>
        <v>861.22500000000002</v>
      </c>
    </row>
    <row r="40" spans="2:17">
      <c r="B40" s="18">
        <v>19</v>
      </c>
      <c r="C40" s="25" t="s">
        <v>29</v>
      </c>
      <c r="D40" s="27">
        <v>30</v>
      </c>
      <c r="E40" s="21" t="s">
        <v>88</v>
      </c>
      <c r="F40" s="22">
        <v>67.63</v>
      </c>
      <c r="G40" s="23">
        <f t="shared" si="1"/>
        <v>2028.8999999999999</v>
      </c>
      <c r="H40" s="23">
        <v>100.15</v>
      </c>
      <c r="I40" s="23">
        <f t="shared" si="2"/>
        <v>3004.5</v>
      </c>
      <c r="J40" s="23">
        <v>69.5</v>
      </c>
      <c r="K40" s="23">
        <f t="shared" si="3"/>
        <v>2085</v>
      </c>
      <c r="L40" s="23">
        <v>52.9</v>
      </c>
      <c r="M40" s="24">
        <f t="shared" si="4"/>
        <v>1587</v>
      </c>
      <c r="N40" s="23">
        <v>0</v>
      </c>
      <c r="O40" s="24">
        <f t="shared" si="5"/>
        <v>0</v>
      </c>
      <c r="P40" s="23">
        <f t="shared" si="7"/>
        <v>72.545000000000002</v>
      </c>
      <c r="Q40" s="24">
        <f t="shared" si="0"/>
        <v>2176.35</v>
      </c>
    </row>
    <row r="41" spans="2:17">
      <c r="B41" s="18">
        <v>20</v>
      </c>
      <c r="C41" s="28" t="s">
        <v>30</v>
      </c>
      <c r="D41" s="29">
        <v>15</v>
      </c>
      <c r="E41" s="21" t="s">
        <v>88</v>
      </c>
      <c r="F41" s="22">
        <v>24.9</v>
      </c>
      <c r="G41" s="23">
        <f t="shared" si="1"/>
        <v>373.5</v>
      </c>
      <c r="H41" s="23">
        <v>21.66</v>
      </c>
      <c r="I41" s="23">
        <f t="shared" si="2"/>
        <v>324.89999999999998</v>
      </c>
      <c r="J41" s="23">
        <v>27.9</v>
      </c>
      <c r="K41" s="23">
        <f t="shared" si="3"/>
        <v>418.5</v>
      </c>
      <c r="L41" s="23">
        <v>17.899999999999999</v>
      </c>
      <c r="M41" s="24">
        <f t="shared" si="4"/>
        <v>268.5</v>
      </c>
      <c r="N41" s="23">
        <v>0</v>
      </c>
      <c r="O41" s="24">
        <f t="shared" si="5"/>
        <v>0</v>
      </c>
      <c r="P41" s="23">
        <f t="shared" si="7"/>
        <v>23.090000000000003</v>
      </c>
      <c r="Q41" s="24">
        <f t="shared" si="0"/>
        <v>346.35</v>
      </c>
    </row>
    <row r="42" spans="2:17">
      <c r="B42" s="18">
        <v>21</v>
      </c>
      <c r="C42" s="28" t="s">
        <v>31</v>
      </c>
      <c r="D42" s="27">
        <v>30</v>
      </c>
      <c r="E42" s="21" t="s">
        <v>88</v>
      </c>
      <c r="F42" s="22">
        <v>12.8</v>
      </c>
      <c r="G42" s="23">
        <f t="shared" si="1"/>
        <v>384</v>
      </c>
      <c r="H42" s="23">
        <v>15.83</v>
      </c>
      <c r="I42" s="23">
        <f t="shared" si="2"/>
        <v>474.9</v>
      </c>
      <c r="J42" s="23">
        <v>12.9</v>
      </c>
      <c r="K42" s="23">
        <f t="shared" si="3"/>
        <v>387</v>
      </c>
      <c r="L42" s="23">
        <v>13.9</v>
      </c>
      <c r="M42" s="24">
        <f t="shared" si="4"/>
        <v>417</v>
      </c>
      <c r="N42" s="23">
        <v>0</v>
      </c>
      <c r="O42" s="24">
        <f t="shared" si="5"/>
        <v>0</v>
      </c>
      <c r="P42" s="23">
        <f t="shared" si="7"/>
        <v>13.8575</v>
      </c>
      <c r="Q42" s="24">
        <f t="shared" si="0"/>
        <v>415.72500000000002</v>
      </c>
    </row>
    <row r="43" spans="2:17">
      <c r="B43" s="18">
        <v>22</v>
      </c>
      <c r="C43" s="28" t="s">
        <v>32</v>
      </c>
      <c r="D43" s="29">
        <v>30</v>
      </c>
      <c r="E43" s="21" t="s">
        <v>88</v>
      </c>
      <c r="F43" s="22">
        <v>9.5299999999999994</v>
      </c>
      <c r="G43" s="23">
        <f t="shared" si="1"/>
        <v>285.89999999999998</v>
      </c>
      <c r="H43" s="23">
        <v>10</v>
      </c>
      <c r="I43" s="23">
        <f t="shared" si="2"/>
        <v>300</v>
      </c>
      <c r="J43" s="23">
        <v>7.5</v>
      </c>
      <c r="K43" s="23">
        <f t="shared" si="3"/>
        <v>225</v>
      </c>
      <c r="L43" s="23">
        <v>10.9</v>
      </c>
      <c r="M43" s="24">
        <f t="shared" si="4"/>
        <v>327</v>
      </c>
      <c r="N43" s="23">
        <v>0</v>
      </c>
      <c r="O43" s="24">
        <f t="shared" si="5"/>
        <v>0</v>
      </c>
      <c r="P43" s="23">
        <f t="shared" si="7"/>
        <v>9.4824999999999999</v>
      </c>
      <c r="Q43" s="24">
        <f t="shared" si="0"/>
        <v>284.47500000000002</v>
      </c>
    </row>
    <row r="44" spans="2:17">
      <c r="B44" s="18">
        <v>23</v>
      </c>
      <c r="C44" s="28" t="s">
        <v>33</v>
      </c>
      <c r="D44" s="27">
        <v>30</v>
      </c>
      <c r="E44" s="21" t="s">
        <v>88</v>
      </c>
      <c r="F44" s="22">
        <v>18.899999999999999</v>
      </c>
      <c r="G44" s="23">
        <f t="shared" si="1"/>
        <v>567</v>
      </c>
      <c r="H44" s="23">
        <v>0</v>
      </c>
      <c r="I44" s="23">
        <f t="shared" si="2"/>
        <v>0</v>
      </c>
      <c r="J44" s="23">
        <v>13.5</v>
      </c>
      <c r="K44" s="23">
        <f t="shared" si="3"/>
        <v>405</v>
      </c>
      <c r="L44" s="23">
        <v>18.899999999999999</v>
      </c>
      <c r="M44" s="24">
        <f t="shared" si="4"/>
        <v>567</v>
      </c>
      <c r="N44" s="23">
        <v>0</v>
      </c>
      <c r="O44" s="24">
        <f t="shared" si="5"/>
        <v>0</v>
      </c>
      <c r="P44" s="23">
        <f>(F44+H44+J44+L44)/3</f>
        <v>17.099999999999998</v>
      </c>
      <c r="Q44" s="24">
        <f t="shared" si="0"/>
        <v>512.99999999999989</v>
      </c>
    </row>
    <row r="45" spans="2:17">
      <c r="B45" s="18">
        <v>24</v>
      </c>
      <c r="C45" s="28" t="s">
        <v>34</v>
      </c>
      <c r="D45" s="29">
        <v>12</v>
      </c>
      <c r="E45" s="21" t="s">
        <v>88</v>
      </c>
      <c r="F45" s="22">
        <v>10.7</v>
      </c>
      <c r="G45" s="23">
        <f t="shared" si="1"/>
        <v>128.39999999999998</v>
      </c>
      <c r="H45" s="23">
        <v>0</v>
      </c>
      <c r="I45" s="23">
        <f t="shared" si="2"/>
        <v>0</v>
      </c>
      <c r="J45" s="23">
        <v>9.9</v>
      </c>
      <c r="K45" s="23">
        <f t="shared" si="3"/>
        <v>118.80000000000001</v>
      </c>
      <c r="L45" s="23">
        <v>9.9</v>
      </c>
      <c r="M45" s="24">
        <f t="shared" si="4"/>
        <v>118.80000000000001</v>
      </c>
      <c r="N45" s="23">
        <v>0</v>
      </c>
      <c r="O45" s="24">
        <f t="shared" si="5"/>
        <v>0</v>
      </c>
      <c r="P45" s="23">
        <f>(F45+H45+J45+L45)/3</f>
        <v>10.166666666666666</v>
      </c>
      <c r="Q45" s="24">
        <f t="shared" si="0"/>
        <v>122</v>
      </c>
    </row>
    <row r="46" spans="2:17">
      <c r="B46" s="18">
        <v>25</v>
      </c>
      <c r="C46" s="25" t="s">
        <v>35</v>
      </c>
      <c r="D46" s="27">
        <v>12</v>
      </c>
      <c r="E46" s="21" t="s">
        <v>88</v>
      </c>
      <c r="F46" s="22">
        <v>388</v>
      </c>
      <c r="G46" s="23">
        <f t="shared" si="1"/>
        <v>4656</v>
      </c>
      <c r="H46" s="23">
        <v>472.89</v>
      </c>
      <c r="I46" s="23">
        <f t="shared" si="2"/>
        <v>5674.68</v>
      </c>
      <c r="J46" s="23">
        <v>380</v>
      </c>
      <c r="K46" s="23">
        <f t="shared" si="3"/>
        <v>4560</v>
      </c>
      <c r="L46" s="23">
        <v>329.9</v>
      </c>
      <c r="M46" s="24">
        <f t="shared" si="4"/>
        <v>3958.7999999999997</v>
      </c>
      <c r="N46" s="23">
        <v>0</v>
      </c>
      <c r="O46" s="24">
        <f t="shared" si="5"/>
        <v>0</v>
      </c>
      <c r="P46" s="23">
        <f t="shared" ref="P46:P58" si="8">(F46+H46+J46+L46)/4</f>
        <v>392.69749999999999</v>
      </c>
      <c r="Q46" s="24">
        <f t="shared" si="0"/>
        <v>4712.37</v>
      </c>
    </row>
    <row r="47" spans="2:17">
      <c r="B47" s="18">
        <v>26</v>
      </c>
      <c r="C47" s="25" t="s">
        <v>36</v>
      </c>
      <c r="D47" s="29">
        <v>6</v>
      </c>
      <c r="E47" s="21" t="s">
        <v>88</v>
      </c>
      <c r="F47" s="22">
        <v>341</v>
      </c>
      <c r="G47" s="23">
        <f t="shared" si="1"/>
        <v>2046</v>
      </c>
      <c r="H47" s="23">
        <v>393.69</v>
      </c>
      <c r="I47" s="23">
        <f t="shared" si="2"/>
        <v>2362.14</v>
      </c>
      <c r="J47" s="23">
        <v>310</v>
      </c>
      <c r="K47" s="23">
        <f t="shared" si="3"/>
        <v>1860</v>
      </c>
      <c r="L47" s="23">
        <v>299</v>
      </c>
      <c r="M47" s="24">
        <f t="shared" si="4"/>
        <v>1794</v>
      </c>
      <c r="N47" s="23">
        <v>0</v>
      </c>
      <c r="O47" s="24">
        <f t="shared" si="5"/>
        <v>0</v>
      </c>
      <c r="P47" s="23">
        <f t="shared" si="8"/>
        <v>335.92250000000001</v>
      </c>
      <c r="Q47" s="24">
        <f t="shared" si="0"/>
        <v>2015.5350000000001</v>
      </c>
    </row>
    <row r="48" spans="2:17">
      <c r="B48" s="18">
        <v>27</v>
      </c>
      <c r="C48" s="25" t="s">
        <v>37</v>
      </c>
      <c r="D48" s="27">
        <v>6</v>
      </c>
      <c r="E48" s="21" t="s">
        <v>88</v>
      </c>
      <c r="F48" s="22">
        <v>94.5</v>
      </c>
      <c r="G48" s="23">
        <f t="shared" si="1"/>
        <v>567</v>
      </c>
      <c r="H48" s="23">
        <v>225.39</v>
      </c>
      <c r="I48" s="23">
        <f t="shared" si="2"/>
        <v>1352.34</v>
      </c>
      <c r="J48" s="23">
        <v>110</v>
      </c>
      <c r="K48" s="23">
        <f t="shared" si="3"/>
        <v>660</v>
      </c>
      <c r="L48" s="23">
        <v>58.9</v>
      </c>
      <c r="M48" s="24">
        <f t="shared" si="4"/>
        <v>353.4</v>
      </c>
      <c r="N48" s="23">
        <v>0</v>
      </c>
      <c r="O48" s="24">
        <f t="shared" si="5"/>
        <v>0</v>
      </c>
      <c r="P48" s="23">
        <f t="shared" si="8"/>
        <v>122.19749999999999</v>
      </c>
      <c r="Q48" s="24">
        <f t="shared" si="0"/>
        <v>733.18499999999995</v>
      </c>
    </row>
    <row r="49" spans="2:17">
      <c r="B49" s="18">
        <v>28</v>
      </c>
      <c r="C49" s="25" t="s">
        <v>38</v>
      </c>
      <c r="D49" s="27">
        <v>30</v>
      </c>
      <c r="E49" s="21" t="s">
        <v>88</v>
      </c>
      <c r="F49" s="22">
        <v>1.94</v>
      </c>
      <c r="G49" s="23">
        <f t="shared" si="1"/>
        <v>58.199999999999996</v>
      </c>
      <c r="H49" s="23">
        <v>3.4</v>
      </c>
      <c r="I49" s="23">
        <f t="shared" si="2"/>
        <v>102</v>
      </c>
      <c r="J49" s="23">
        <v>10</v>
      </c>
      <c r="K49" s="23">
        <f t="shared" si="3"/>
        <v>300</v>
      </c>
      <c r="L49" s="23">
        <v>1.7</v>
      </c>
      <c r="M49" s="24">
        <f t="shared" si="4"/>
        <v>51</v>
      </c>
      <c r="N49" s="23">
        <v>0</v>
      </c>
      <c r="O49" s="24">
        <f t="shared" si="5"/>
        <v>0</v>
      </c>
      <c r="P49" s="23">
        <f t="shared" si="8"/>
        <v>4.26</v>
      </c>
      <c r="Q49" s="24">
        <f t="shared" si="0"/>
        <v>127.8</v>
      </c>
    </row>
    <row r="50" spans="2:17">
      <c r="B50" s="18">
        <v>29</v>
      </c>
      <c r="C50" s="28" t="s">
        <v>39</v>
      </c>
      <c r="D50" s="29">
        <v>6</v>
      </c>
      <c r="E50" s="21" t="s">
        <v>88</v>
      </c>
      <c r="F50" s="22">
        <v>28</v>
      </c>
      <c r="G50" s="23">
        <f t="shared" si="1"/>
        <v>168</v>
      </c>
      <c r="H50" s="23">
        <v>37.17</v>
      </c>
      <c r="I50" s="23">
        <f t="shared" si="2"/>
        <v>223.02</v>
      </c>
      <c r="J50" s="23">
        <v>37</v>
      </c>
      <c r="K50" s="23">
        <f>D50*J50</f>
        <v>222</v>
      </c>
      <c r="L50" s="23">
        <v>29.9</v>
      </c>
      <c r="M50" s="24">
        <f t="shared" si="4"/>
        <v>179.39999999999998</v>
      </c>
      <c r="N50" s="23">
        <v>0</v>
      </c>
      <c r="O50" s="24">
        <f t="shared" si="5"/>
        <v>0</v>
      </c>
      <c r="P50" s="23">
        <f t="shared" si="8"/>
        <v>33.017499999999998</v>
      </c>
      <c r="Q50" s="24">
        <f t="shared" si="0"/>
        <v>198.10499999999999</v>
      </c>
    </row>
    <row r="51" spans="2:17">
      <c r="B51" s="18">
        <v>30</v>
      </c>
      <c r="C51" s="28" t="s">
        <v>40</v>
      </c>
      <c r="D51" s="27">
        <v>6</v>
      </c>
      <c r="E51" s="21" t="s">
        <v>88</v>
      </c>
      <c r="F51" s="22">
        <v>67.099999999999994</v>
      </c>
      <c r="G51" s="23">
        <f t="shared" si="1"/>
        <v>402.59999999999997</v>
      </c>
      <c r="H51" s="23">
        <v>79.08</v>
      </c>
      <c r="I51" s="23">
        <f t="shared" si="2"/>
        <v>474.48</v>
      </c>
      <c r="J51" s="23">
        <v>57</v>
      </c>
      <c r="K51" s="23">
        <f t="shared" si="3"/>
        <v>342</v>
      </c>
      <c r="L51" s="23">
        <v>54.99</v>
      </c>
      <c r="M51" s="24">
        <f t="shared" si="4"/>
        <v>329.94</v>
      </c>
      <c r="N51" s="23">
        <v>0</v>
      </c>
      <c r="O51" s="24">
        <f t="shared" si="5"/>
        <v>0</v>
      </c>
      <c r="P51" s="23">
        <f t="shared" si="8"/>
        <v>64.542500000000004</v>
      </c>
      <c r="Q51" s="24">
        <f t="shared" si="0"/>
        <v>387.255</v>
      </c>
    </row>
    <row r="52" spans="2:17">
      <c r="B52" s="18">
        <v>31</v>
      </c>
      <c r="C52" s="28" t="s">
        <v>41</v>
      </c>
      <c r="D52" s="29">
        <v>6</v>
      </c>
      <c r="E52" s="21" t="s">
        <v>88</v>
      </c>
      <c r="F52" s="22">
        <v>35.15</v>
      </c>
      <c r="G52" s="23">
        <f t="shared" si="1"/>
        <v>210.89999999999998</v>
      </c>
      <c r="H52" s="23">
        <v>48.06</v>
      </c>
      <c r="I52" s="23">
        <f t="shared" si="2"/>
        <v>288.36</v>
      </c>
      <c r="J52" s="23">
        <v>39</v>
      </c>
      <c r="K52" s="23">
        <f t="shared" si="3"/>
        <v>234</v>
      </c>
      <c r="L52" s="23">
        <v>43.9</v>
      </c>
      <c r="M52" s="24">
        <f t="shared" si="4"/>
        <v>263.39999999999998</v>
      </c>
      <c r="N52" s="23">
        <v>0</v>
      </c>
      <c r="O52" s="24">
        <f t="shared" si="5"/>
        <v>0</v>
      </c>
      <c r="P52" s="23">
        <f t="shared" si="8"/>
        <v>41.527500000000003</v>
      </c>
      <c r="Q52" s="24">
        <f t="shared" si="0"/>
        <v>249.16500000000002</v>
      </c>
    </row>
    <row r="53" spans="2:17">
      <c r="B53" s="18">
        <v>32</v>
      </c>
      <c r="C53" s="28" t="s">
        <v>42</v>
      </c>
      <c r="D53" s="27">
        <v>6</v>
      </c>
      <c r="E53" s="21" t="s">
        <v>88</v>
      </c>
      <c r="F53" s="22">
        <v>47.83</v>
      </c>
      <c r="G53" s="23">
        <f t="shared" si="1"/>
        <v>286.98</v>
      </c>
      <c r="H53" s="23">
        <v>60.4</v>
      </c>
      <c r="I53" s="23">
        <f t="shared" si="2"/>
        <v>362.4</v>
      </c>
      <c r="J53" s="23">
        <v>49</v>
      </c>
      <c r="K53" s="23">
        <f t="shared" si="3"/>
        <v>294</v>
      </c>
      <c r="L53" s="23">
        <v>45.9</v>
      </c>
      <c r="M53" s="24">
        <f t="shared" si="4"/>
        <v>275.39999999999998</v>
      </c>
      <c r="N53" s="23">
        <v>0</v>
      </c>
      <c r="O53" s="24">
        <f t="shared" si="5"/>
        <v>0</v>
      </c>
      <c r="P53" s="23">
        <f t="shared" si="8"/>
        <v>50.782499999999999</v>
      </c>
      <c r="Q53" s="24">
        <f t="shared" si="0"/>
        <v>304.69499999999999</v>
      </c>
    </row>
    <row r="54" spans="2:17">
      <c r="B54" s="18">
        <v>33</v>
      </c>
      <c r="C54" s="25" t="s">
        <v>43</v>
      </c>
      <c r="D54" s="29">
        <v>36</v>
      </c>
      <c r="E54" s="21" t="s">
        <v>88</v>
      </c>
      <c r="F54" s="22">
        <v>104.9</v>
      </c>
      <c r="G54" s="23">
        <f t="shared" si="1"/>
        <v>3776.4</v>
      </c>
      <c r="H54" s="23">
        <v>384.89</v>
      </c>
      <c r="I54" s="23">
        <f t="shared" si="2"/>
        <v>13856.039999999999</v>
      </c>
      <c r="J54" s="23">
        <v>112</v>
      </c>
      <c r="K54" s="23">
        <f t="shared" si="3"/>
        <v>4032</v>
      </c>
      <c r="L54" s="23">
        <v>389</v>
      </c>
      <c r="M54" s="24">
        <f t="shared" si="4"/>
        <v>14004</v>
      </c>
      <c r="N54" s="23">
        <v>0</v>
      </c>
      <c r="O54" s="24">
        <f t="shared" si="5"/>
        <v>0</v>
      </c>
      <c r="P54" s="23">
        <f t="shared" si="8"/>
        <v>247.69749999999999</v>
      </c>
      <c r="Q54" s="24">
        <f t="shared" ref="Q54:Q85" si="9">D54*P54</f>
        <v>8917.11</v>
      </c>
    </row>
    <row r="55" spans="2:17">
      <c r="B55" s="18">
        <v>34</v>
      </c>
      <c r="C55" s="25" t="s">
        <v>44</v>
      </c>
      <c r="D55" s="29">
        <v>12</v>
      </c>
      <c r="E55" s="21" t="s">
        <v>88</v>
      </c>
      <c r="F55" s="22">
        <v>24.5</v>
      </c>
      <c r="G55" s="23">
        <f t="shared" si="1"/>
        <v>294</v>
      </c>
      <c r="H55" s="23">
        <v>71.39</v>
      </c>
      <c r="I55" s="23">
        <f t="shared" si="2"/>
        <v>856.68000000000006</v>
      </c>
      <c r="J55" s="23">
        <v>34</v>
      </c>
      <c r="K55" s="23">
        <f t="shared" si="3"/>
        <v>408</v>
      </c>
      <c r="L55" s="23">
        <v>18.89</v>
      </c>
      <c r="M55" s="24">
        <f t="shared" si="4"/>
        <v>226.68</v>
      </c>
      <c r="N55" s="23">
        <v>0</v>
      </c>
      <c r="O55" s="24">
        <f t="shared" si="5"/>
        <v>0</v>
      </c>
      <c r="P55" s="23">
        <f t="shared" si="8"/>
        <v>37.194999999999993</v>
      </c>
      <c r="Q55" s="24">
        <f t="shared" si="9"/>
        <v>446.33999999999992</v>
      </c>
    </row>
    <row r="56" spans="2:17">
      <c r="B56" s="18">
        <v>35</v>
      </c>
      <c r="C56" s="25" t="s">
        <v>45</v>
      </c>
      <c r="D56" s="27">
        <v>1</v>
      </c>
      <c r="E56" s="21" t="s">
        <v>88</v>
      </c>
      <c r="F56" s="22">
        <v>18.899999999999999</v>
      </c>
      <c r="G56" s="23">
        <f t="shared" si="1"/>
        <v>18.899999999999999</v>
      </c>
      <c r="H56" s="23">
        <v>22.98</v>
      </c>
      <c r="I56" s="23">
        <f t="shared" si="2"/>
        <v>22.98</v>
      </c>
      <c r="J56" s="23">
        <v>23.5</v>
      </c>
      <c r="K56" s="23">
        <f t="shared" si="3"/>
        <v>23.5</v>
      </c>
      <c r="L56" s="23">
        <v>7.9</v>
      </c>
      <c r="M56" s="24">
        <f t="shared" si="4"/>
        <v>7.9</v>
      </c>
      <c r="N56" s="23">
        <v>0</v>
      </c>
      <c r="O56" s="24">
        <f t="shared" si="5"/>
        <v>0</v>
      </c>
      <c r="P56" s="23">
        <f t="shared" si="8"/>
        <v>18.32</v>
      </c>
      <c r="Q56" s="24">
        <f t="shared" si="9"/>
        <v>18.32</v>
      </c>
    </row>
    <row r="57" spans="2:17">
      <c r="B57" s="18">
        <v>36</v>
      </c>
      <c r="C57" s="25" t="s">
        <v>46</v>
      </c>
      <c r="D57" s="29">
        <v>12</v>
      </c>
      <c r="E57" s="21" t="s">
        <v>88</v>
      </c>
      <c r="F57" s="22">
        <v>27.4</v>
      </c>
      <c r="G57" s="23">
        <f t="shared" si="1"/>
        <v>328.79999999999995</v>
      </c>
      <c r="H57" s="23">
        <v>45.42</v>
      </c>
      <c r="I57" s="23">
        <f t="shared" si="2"/>
        <v>545.04</v>
      </c>
      <c r="J57" s="23">
        <v>35</v>
      </c>
      <c r="K57" s="23">
        <f t="shared" si="3"/>
        <v>420</v>
      </c>
      <c r="L57" s="23">
        <v>25.9</v>
      </c>
      <c r="M57" s="24">
        <f t="shared" si="4"/>
        <v>310.79999999999995</v>
      </c>
      <c r="N57" s="23">
        <v>0</v>
      </c>
      <c r="O57" s="24">
        <f t="shared" si="5"/>
        <v>0</v>
      </c>
      <c r="P57" s="23">
        <f t="shared" si="8"/>
        <v>33.43</v>
      </c>
      <c r="Q57" s="24">
        <f t="shared" si="9"/>
        <v>401.15999999999997</v>
      </c>
    </row>
    <row r="58" spans="2:17">
      <c r="B58" s="18">
        <v>37</v>
      </c>
      <c r="C58" s="25" t="s">
        <v>47</v>
      </c>
      <c r="D58" s="27">
        <v>12</v>
      </c>
      <c r="E58" s="21" t="s">
        <v>88</v>
      </c>
      <c r="F58" s="22">
        <v>42.95</v>
      </c>
      <c r="G58" s="23">
        <f t="shared" si="1"/>
        <v>515.40000000000009</v>
      </c>
      <c r="H58" s="23">
        <v>83.49</v>
      </c>
      <c r="I58" s="23">
        <f t="shared" si="2"/>
        <v>1001.8799999999999</v>
      </c>
      <c r="J58" s="23">
        <v>42</v>
      </c>
      <c r="K58" s="23">
        <f t="shared" si="3"/>
        <v>504</v>
      </c>
      <c r="L58" s="23">
        <v>31.5</v>
      </c>
      <c r="M58" s="24">
        <f t="shared" si="4"/>
        <v>378</v>
      </c>
      <c r="N58" s="23">
        <v>0</v>
      </c>
      <c r="O58" s="24">
        <f t="shared" si="5"/>
        <v>0</v>
      </c>
      <c r="P58" s="23">
        <f t="shared" si="8"/>
        <v>49.984999999999999</v>
      </c>
      <c r="Q58" s="24">
        <f t="shared" si="9"/>
        <v>599.81999999999994</v>
      </c>
    </row>
    <row r="59" spans="2:17">
      <c r="B59" s="18">
        <v>38</v>
      </c>
      <c r="C59" s="25" t="s">
        <v>48</v>
      </c>
      <c r="D59" s="29">
        <v>30</v>
      </c>
      <c r="E59" s="21" t="s">
        <v>88</v>
      </c>
      <c r="F59" s="22">
        <v>7.25</v>
      </c>
      <c r="G59" s="23">
        <f t="shared" si="1"/>
        <v>217.5</v>
      </c>
      <c r="H59" s="23">
        <v>0</v>
      </c>
      <c r="I59" s="23">
        <f t="shared" si="2"/>
        <v>0</v>
      </c>
      <c r="J59" s="23">
        <v>8.9</v>
      </c>
      <c r="K59" s="23">
        <f t="shared" si="3"/>
        <v>267</v>
      </c>
      <c r="L59" s="23">
        <v>5.9</v>
      </c>
      <c r="M59" s="24">
        <f t="shared" si="4"/>
        <v>177</v>
      </c>
      <c r="N59" s="23">
        <v>0</v>
      </c>
      <c r="O59" s="24">
        <f t="shared" si="5"/>
        <v>0</v>
      </c>
      <c r="P59" s="23">
        <f>(F59+H59+J59+L59)/3</f>
        <v>7.3499999999999988</v>
      </c>
      <c r="Q59" s="24">
        <f t="shared" si="9"/>
        <v>220.49999999999997</v>
      </c>
    </row>
    <row r="60" spans="2:17">
      <c r="B60" s="18">
        <v>39</v>
      </c>
      <c r="C60" s="25" t="s">
        <v>49</v>
      </c>
      <c r="D60" s="27">
        <v>30</v>
      </c>
      <c r="E60" s="21" t="s">
        <v>88</v>
      </c>
      <c r="F60" s="22">
        <v>7.47</v>
      </c>
      <c r="G60" s="23">
        <f t="shared" si="1"/>
        <v>224.1</v>
      </c>
      <c r="H60" s="23">
        <v>0</v>
      </c>
      <c r="I60" s="23">
        <f t="shared" si="2"/>
        <v>0</v>
      </c>
      <c r="J60" s="23">
        <v>11.9</v>
      </c>
      <c r="K60" s="23">
        <f t="shared" si="3"/>
        <v>357</v>
      </c>
      <c r="L60" s="23">
        <v>10.9</v>
      </c>
      <c r="M60" s="24">
        <f t="shared" si="4"/>
        <v>327</v>
      </c>
      <c r="N60" s="23">
        <v>0</v>
      </c>
      <c r="O60" s="24">
        <f t="shared" si="5"/>
        <v>0</v>
      </c>
      <c r="P60" s="23">
        <f>(F60+H60+J60+L60)/3</f>
        <v>10.090000000000002</v>
      </c>
      <c r="Q60" s="24">
        <f t="shared" si="9"/>
        <v>302.70000000000005</v>
      </c>
    </row>
    <row r="61" spans="2:17">
      <c r="B61" s="18">
        <v>40</v>
      </c>
      <c r="C61" s="25" t="s">
        <v>50</v>
      </c>
      <c r="D61" s="29">
        <v>5</v>
      </c>
      <c r="E61" s="21" t="s">
        <v>88</v>
      </c>
      <c r="F61" s="22">
        <v>98.05</v>
      </c>
      <c r="G61" s="23">
        <f t="shared" si="1"/>
        <v>490.25</v>
      </c>
      <c r="H61" s="23">
        <v>109.89</v>
      </c>
      <c r="I61" s="23">
        <f t="shared" si="2"/>
        <v>549.45000000000005</v>
      </c>
      <c r="J61" s="23">
        <v>140</v>
      </c>
      <c r="K61" s="23">
        <f t="shared" si="3"/>
        <v>700</v>
      </c>
      <c r="L61" s="23">
        <v>96.9</v>
      </c>
      <c r="M61" s="24">
        <f t="shared" si="4"/>
        <v>484.5</v>
      </c>
      <c r="N61" s="23">
        <v>0</v>
      </c>
      <c r="O61" s="24">
        <f t="shared" si="5"/>
        <v>0</v>
      </c>
      <c r="P61" s="23">
        <f t="shared" ref="P61:P74" si="10">(F61+H61+J61+L61)/4</f>
        <v>111.21000000000001</v>
      </c>
      <c r="Q61" s="24">
        <f t="shared" si="9"/>
        <v>556.05000000000007</v>
      </c>
    </row>
    <row r="62" spans="2:17">
      <c r="B62" s="18">
        <v>41</v>
      </c>
      <c r="C62" s="25" t="s">
        <v>51</v>
      </c>
      <c r="D62" s="29">
        <v>5</v>
      </c>
      <c r="E62" s="21" t="s">
        <v>88</v>
      </c>
      <c r="F62" s="22">
        <v>191.73</v>
      </c>
      <c r="G62" s="23">
        <f t="shared" si="1"/>
        <v>958.65</v>
      </c>
      <c r="H62" s="23">
        <v>354.09</v>
      </c>
      <c r="I62" s="23">
        <f t="shared" si="2"/>
        <v>1770.4499999999998</v>
      </c>
      <c r="J62" s="23">
        <v>200</v>
      </c>
      <c r="K62" s="23">
        <f t="shared" si="3"/>
        <v>1000</v>
      </c>
      <c r="L62" s="23">
        <v>210</v>
      </c>
      <c r="M62" s="24">
        <f t="shared" si="4"/>
        <v>1050</v>
      </c>
      <c r="N62" s="23">
        <v>0</v>
      </c>
      <c r="O62" s="24">
        <f t="shared" si="5"/>
        <v>0</v>
      </c>
      <c r="P62" s="23">
        <f t="shared" si="10"/>
        <v>238.95499999999998</v>
      </c>
      <c r="Q62" s="24">
        <f t="shared" si="9"/>
        <v>1194.7749999999999</v>
      </c>
    </row>
    <row r="63" spans="2:17">
      <c r="B63" s="18">
        <v>42</v>
      </c>
      <c r="C63" s="25" t="s">
        <v>52</v>
      </c>
      <c r="D63" s="29">
        <v>5</v>
      </c>
      <c r="E63" s="21" t="s">
        <v>88</v>
      </c>
      <c r="F63" s="22">
        <v>130.69</v>
      </c>
      <c r="G63" s="23">
        <f t="shared" si="1"/>
        <v>653.45000000000005</v>
      </c>
      <c r="H63" s="23">
        <v>270.49</v>
      </c>
      <c r="I63" s="23">
        <f t="shared" si="2"/>
        <v>1352.45</v>
      </c>
      <c r="J63" s="23">
        <v>170</v>
      </c>
      <c r="K63" s="23">
        <f t="shared" si="3"/>
        <v>850</v>
      </c>
      <c r="L63" s="23">
        <v>124</v>
      </c>
      <c r="M63" s="24">
        <f t="shared" si="4"/>
        <v>620</v>
      </c>
      <c r="N63" s="23">
        <v>0</v>
      </c>
      <c r="O63" s="24">
        <f t="shared" si="5"/>
        <v>0</v>
      </c>
      <c r="P63" s="23">
        <f t="shared" si="10"/>
        <v>173.79500000000002</v>
      </c>
      <c r="Q63" s="24">
        <f t="shared" si="9"/>
        <v>868.97500000000014</v>
      </c>
    </row>
    <row r="64" spans="2:17">
      <c r="B64" s="18">
        <v>43</v>
      </c>
      <c r="C64" s="25" t="s">
        <v>53</v>
      </c>
      <c r="D64" s="29">
        <v>7</v>
      </c>
      <c r="E64" s="21" t="s">
        <v>88</v>
      </c>
      <c r="F64" s="22">
        <v>81.64</v>
      </c>
      <c r="G64" s="23">
        <f t="shared" si="1"/>
        <v>571.48</v>
      </c>
      <c r="H64" s="23">
        <v>156.1</v>
      </c>
      <c r="I64" s="23">
        <f t="shared" si="2"/>
        <v>1092.7</v>
      </c>
      <c r="J64" s="23">
        <v>106</v>
      </c>
      <c r="K64" s="23">
        <f t="shared" si="3"/>
        <v>742</v>
      </c>
      <c r="L64" s="23">
        <v>75.900000000000006</v>
      </c>
      <c r="M64" s="24">
        <f t="shared" si="4"/>
        <v>531.30000000000007</v>
      </c>
      <c r="N64" s="23">
        <v>0</v>
      </c>
      <c r="O64" s="24">
        <f t="shared" si="5"/>
        <v>0</v>
      </c>
      <c r="P64" s="23">
        <f t="shared" si="10"/>
        <v>104.91</v>
      </c>
      <c r="Q64" s="24">
        <f t="shared" si="9"/>
        <v>734.37</v>
      </c>
    </row>
    <row r="65" spans="2:17">
      <c r="B65" s="18">
        <v>44</v>
      </c>
      <c r="C65" s="25" t="s">
        <v>54</v>
      </c>
      <c r="D65" s="29">
        <v>5</v>
      </c>
      <c r="E65" s="21" t="s">
        <v>88</v>
      </c>
      <c r="F65" s="22">
        <v>26.8</v>
      </c>
      <c r="G65" s="23">
        <f t="shared" si="1"/>
        <v>134</v>
      </c>
      <c r="H65" s="23">
        <v>39.15</v>
      </c>
      <c r="I65" s="23">
        <f t="shared" si="2"/>
        <v>195.75</v>
      </c>
      <c r="J65" s="23">
        <v>26</v>
      </c>
      <c r="K65" s="23">
        <f t="shared" si="3"/>
        <v>130</v>
      </c>
      <c r="L65" s="23">
        <v>29.9</v>
      </c>
      <c r="M65" s="24">
        <f t="shared" si="4"/>
        <v>149.5</v>
      </c>
      <c r="N65" s="23">
        <v>0</v>
      </c>
      <c r="O65" s="24">
        <f t="shared" si="5"/>
        <v>0</v>
      </c>
      <c r="P65" s="23">
        <f t="shared" si="10"/>
        <v>30.462499999999999</v>
      </c>
      <c r="Q65" s="24">
        <f t="shared" si="9"/>
        <v>152.3125</v>
      </c>
    </row>
    <row r="66" spans="2:17">
      <c r="B66" s="18">
        <v>45</v>
      </c>
      <c r="C66" s="25" t="s">
        <v>55</v>
      </c>
      <c r="D66" s="29">
        <v>5</v>
      </c>
      <c r="E66" s="21" t="s">
        <v>88</v>
      </c>
      <c r="F66" s="22">
        <v>34.9</v>
      </c>
      <c r="G66" s="23">
        <f t="shared" si="1"/>
        <v>174.5</v>
      </c>
      <c r="H66" s="23">
        <v>45.54</v>
      </c>
      <c r="I66" s="23">
        <f t="shared" si="2"/>
        <v>227.7</v>
      </c>
      <c r="J66" s="23">
        <v>34</v>
      </c>
      <c r="K66" s="23">
        <f t="shared" si="3"/>
        <v>170</v>
      </c>
      <c r="L66" s="23">
        <v>33.9</v>
      </c>
      <c r="M66" s="24">
        <f t="shared" si="4"/>
        <v>169.5</v>
      </c>
      <c r="N66" s="23">
        <v>0</v>
      </c>
      <c r="O66" s="24">
        <f t="shared" si="5"/>
        <v>0</v>
      </c>
      <c r="P66" s="23">
        <f t="shared" si="10"/>
        <v>37.085000000000001</v>
      </c>
      <c r="Q66" s="24">
        <f t="shared" si="9"/>
        <v>185.42500000000001</v>
      </c>
    </row>
    <row r="67" spans="2:17">
      <c r="B67" s="18">
        <v>46</v>
      </c>
      <c r="C67" s="25" t="s">
        <v>56</v>
      </c>
      <c r="D67" s="29">
        <v>5</v>
      </c>
      <c r="E67" s="21" t="s">
        <v>88</v>
      </c>
      <c r="F67" s="22">
        <v>38.9</v>
      </c>
      <c r="G67" s="23">
        <f t="shared" si="1"/>
        <v>194.5</v>
      </c>
      <c r="H67" s="23">
        <v>58.73</v>
      </c>
      <c r="I67" s="23">
        <f t="shared" si="2"/>
        <v>293.64999999999998</v>
      </c>
      <c r="J67" s="23">
        <v>38</v>
      </c>
      <c r="K67" s="23">
        <f t="shared" si="3"/>
        <v>190</v>
      </c>
      <c r="L67" s="23">
        <v>42</v>
      </c>
      <c r="M67" s="24">
        <f t="shared" si="4"/>
        <v>210</v>
      </c>
      <c r="N67" s="23">
        <v>0</v>
      </c>
      <c r="O67" s="24">
        <f t="shared" si="5"/>
        <v>0</v>
      </c>
      <c r="P67" s="23">
        <f t="shared" si="10"/>
        <v>44.407499999999999</v>
      </c>
      <c r="Q67" s="24">
        <f t="shared" si="9"/>
        <v>222.03749999999999</v>
      </c>
    </row>
    <row r="68" spans="2:17">
      <c r="B68" s="18">
        <v>47</v>
      </c>
      <c r="C68" s="25" t="s">
        <v>57</v>
      </c>
      <c r="D68" s="29">
        <v>5</v>
      </c>
      <c r="E68" s="21" t="s">
        <v>88</v>
      </c>
      <c r="F68" s="22">
        <v>43.5</v>
      </c>
      <c r="G68" s="23">
        <f t="shared" si="1"/>
        <v>217.5</v>
      </c>
      <c r="H68" s="23">
        <v>65.89</v>
      </c>
      <c r="I68" s="23">
        <f t="shared" si="2"/>
        <v>329.45</v>
      </c>
      <c r="J68" s="23">
        <v>48</v>
      </c>
      <c r="K68" s="23">
        <f t="shared" si="3"/>
        <v>240</v>
      </c>
      <c r="L68" s="23">
        <v>48</v>
      </c>
      <c r="M68" s="24">
        <f t="shared" si="4"/>
        <v>240</v>
      </c>
      <c r="N68" s="23">
        <v>0</v>
      </c>
      <c r="O68" s="24">
        <f t="shared" si="5"/>
        <v>0</v>
      </c>
      <c r="P68" s="23">
        <f t="shared" si="10"/>
        <v>51.347499999999997</v>
      </c>
      <c r="Q68" s="24">
        <f t="shared" si="9"/>
        <v>256.73749999999995</v>
      </c>
    </row>
    <row r="69" spans="2:17">
      <c r="B69" s="18">
        <v>48</v>
      </c>
      <c r="C69" s="25" t="s">
        <v>58</v>
      </c>
      <c r="D69" s="29">
        <v>5</v>
      </c>
      <c r="E69" s="21" t="s">
        <v>88</v>
      </c>
      <c r="F69" s="22">
        <v>67.47</v>
      </c>
      <c r="G69" s="23">
        <f t="shared" si="1"/>
        <v>337.35</v>
      </c>
      <c r="H69" s="23">
        <v>148.93</v>
      </c>
      <c r="I69" s="23">
        <f t="shared" si="2"/>
        <v>744.65000000000009</v>
      </c>
      <c r="J69" s="23">
        <v>96</v>
      </c>
      <c r="K69" s="23">
        <f t="shared" si="3"/>
        <v>480</v>
      </c>
      <c r="L69" s="23">
        <v>56.9</v>
      </c>
      <c r="M69" s="24">
        <f t="shared" si="4"/>
        <v>284.5</v>
      </c>
      <c r="N69" s="23">
        <v>0</v>
      </c>
      <c r="O69" s="24">
        <f t="shared" si="5"/>
        <v>0</v>
      </c>
      <c r="P69" s="23">
        <f t="shared" si="10"/>
        <v>92.324999999999989</v>
      </c>
      <c r="Q69" s="24">
        <f t="shared" si="9"/>
        <v>461.62499999999994</v>
      </c>
    </row>
    <row r="70" spans="2:17">
      <c r="B70" s="18">
        <v>49</v>
      </c>
      <c r="C70" s="25" t="s">
        <v>59</v>
      </c>
      <c r="D70" s="29">
        <v>5</v>
      </c>
      <c r="E70" s="21" t="s">
        <v>88</v>
      </c>
      <c r="F70" s="22">
        <v>87.09</v>
      </c>
      <c r="G70" s="23">
        <f t="shared" si="1"/>
        <v>435.45000000000005</v>
      </c>
      <c r="H70" s="23">
        <v>162.02000000000001</v>
      </c>
      <c r="I70" s="23">
        <f t="shared" si="2"/>
        <v>810.1</v>
      </c>
      <c r="J70" s="23">
        <v>106</v>
      </c>
      <c r="K70" s="23">
        <f t="shared" si="3"/>
        <v>530</v>
      </c>
      <c r="L70" s="23">
        <v>74.900000000000006</v>
      </c>
      <c r="M70" s="24">
        <f t="shared" si="4"/>
        <v>374.5</v>
      </c>
      <c r="N70" s="23">
        <v>0</v>
      </c>
      <c r="O70" s="24">
        <f t="shared" si="5"/>
        <v>0</v>
      </c>
      <c r="P70" s="23">
        <f t="shared" si="10"/>
        <v>107.5025</v>
      </c>
      <c r="Q70" s="24">
        <f t="shared" si="9"/>
        <v>537.51250000000005</v>
      </c>
    </row>
    <row r="71" spans="2:17">
      <c r="B71" s="18">
        <v>50</v>
      </c>
      <c r="C71" s="25" t="s">
        <v>60</v>
      </c>
      <c r="D71" s="29">
        <v>5</v>
      </c>
      <c r="E71" s="21" t="s">
        <v>88</v>
      </c>
      <c r="F71" s="22">
        <v>97.99</v>
      </c>
      <c r="G71" s="23">
        <f t="shared" si="1"/>
        <v>489.95</v>
      </c>
      <c r="H71" s="23">
        <v>186.22</v>
      </c>
      <c r="I71" s="23">
        <f t="shared" si="2"/>
        <v>931.1</v>
      </c>
      <c r="J71" s="23">
        <v>120</v>
      </c>
      <c r="K71" s="23">
        <f t="shared" si="3"/>
        <v>600</v>
      </c>
      <c r="L71" s="23">
        <v>82.909000000000006</v>
      </c>
      <c r="M71" s="24">
        <f t="shared" si="4"/>
        <v>414.54500000000002</v>
      </c>
      <c r="N71" s="23">
        <v>0</v>
      </c>
      <c r="O71" s="24">
        <f t="shared" si="5"/>
        <v>0</v>
      </c>
      <c r="P71" s="23">
        <f t="shared" si="10"/>
        <v>121.77974999999999</v>
      </c>
      <c r="Q71" s="24">
        <f t="shared" si="9"/>
        <v>608.89874999999995</v>
      </c>
    </row>
    <row r="72" spans="2:17">
      <c r="B72" s="18">
        <v>51</v>
      </c>
      <c r="C72" s="25" t="s">
        <v>61</v>
      </c>
      <c r="D72" s="29">
        <v>5</v>
      </c>
      <c r="E72" s="21" t="s">
        <v>88</v>
      </c>
      <c r="F72" s="22">
        <v>117.18</v>
      </c>
      <c r="G72" s="23">
        <f t="shared" si="1"/>
        <v>585.90000000000009</v>
      </c>
      <c r="H72" s="23">
        <v>208.89</v>
      </c>
      <c r="I72" s="23">
        <f t="shared" si="2"/>
        <v>1044.4499999999998</v>
      </c>
      <c r="J72" s="23">
        <v>144</v>
      </c>
      <c r="K72" s="23">
        <f t="shared" si="3"/>
        <v>720</v>
      </c>
      <c r="L72" s="23">
        <v>78.900000000000006</v>
      </c>
      <c r="M72" s="24">
        <f t="shared" si="4"/>
        <v>394.5</v>
      </c>
      <c r="N72" s="23">
        <v>0</v>
      </c>
      <c r="O72" s="24">
        <f t="shared" si="5"/>
        <v>0</v>
      </c>
      <c r="P72" s="23">
        <f t="shared" si="10"/>
        <v>137.24250000000001</v>
      </c>
      <c r="Q72" s="24">
        <f t="shared" si="9"/>
        <v>686.21250000000009</v>
      </c>
    </row>
    <row r="73" spans="2:17">
      <c r="B73" s="18">
        <v>52</v>
      </c>
      <c r="C73" s="25" t="s">
        <v>62</v>
      </c>
      <c r="D73" s="29">
        <v>5</v>
      </c>
      <c r="E73" s="21" t="s">
        <v>88</v>
      </c>
      <c r="F73" s="22">
        <v>135.16</v>
      </c>
      <c r="G73" s="23">
        <f t="shared" si="1"/>
        <v>675.8</v>
      </c>
      <c r="H73" s="23">
        <v>227.59</v>
      </c>
      <c r="I73" s="23">
        <f t="shared" si="2"/>
        <v>1137.95</v>
      </c>
      <c r="J73" s="23">
        <v>154</v>
      </c>
      <c r="K73" s="23">
        <f t="shared" si="3"/>
        <v>770</v>
      </c>
      <c r="L73" s="23">
        <v>82.9</v>
      </c>
      <c r="M73" s="24">
        <f t="shared" si="4"/>
        <v>414.5</v>
      </c>
      <c r="N73" s="23">
        <v>0</v>
      </c>
      <c r="O73" s="24">
        <f t="shared" si="5"/>
        <v>0</v>
      </c>
      <c r="P73" s="23">
        <f t="shared" si="10"/>
        <v>149.91249999999999</v>
      </c>
      <c r="Q73" s="24">
        <f t="shared" si="9"/>
        <v>749.5625</v>
      </c>
    </row>
    <row r="74" spans="2:17">
      <c r="B74" s="18">
        <v>53</v>
      </c>
      <c r="C74" s="30" t="s">
        <v>63</v>
      </c>
      <c r="D74" s="29">
        <v>3</v>
      </c>
      <c r="E74" s="21" t="s">
        <v>88</v>
      </c>
      <c r="F74" s="22">
        <v>165.8</v>
      </c>
      <c r="G74" s="23">
        <f t="shared" si="1"/>
        <v>497.40000000000003</v>
      </c>
      <c r="H74" s="23">
        <v>219.89</v>
      </c>
      <c r="I74" s="23">
        <f t="shared" si="2"/>
        <v>659.67</v>
      </c>
      <c r="J74" s="23">
        <v>145</v>
      </c>
      <c r="K74" s="23">
        <f t="shared" si="3"/>
        <v>435</v>
      </c>
      <c r="L74" s="23">
        <v>205</v>
      </c>
      <c r="M74" s="24">
        <f t="shared" si="4"/>
        <v>615</v>
      </c>
      <c r="N74" s="23">
        <v>0</v>
      </c>
      <c r="O74" s="24">
        <f t="shared" si="5"/>
        <v>0</v>
      </c>
      <c r="P74" s="23">
        <f t="shared" si="10"/>
        <v>183.92250000000001</v>
      </c>
      <c r="Q74" s="24">
        <f t="shared" si="9"/>
        <v>551.76750000000004</v>
      </c>
    </row>
    <row r="75" spans="2:17">
      <c r="B75" s="18">
        <v>54</v>
      </c>
      <c r="C75" s="31" t="s">
        <v>64</v>
      </c>
      <c r="D75" s="32">
        <v>3</v>
      </c>
      <c r="E75" s="21" t="s">
        <v>88</v>
      </c>
      <c r="F75" s="22">
        <v>0</v>
      </c>
      <c r="G75" s="23">
        <f t="shared" si="1"/>
        <v>0</v>
      </c>
      <c r="H75" s="23">
        <v>329.98</v>
      </c>
      <c r="I75" s="23">
        <f t="shared" si="2"/>
        <v>989.94</v>
      </c>
      <c r="J75" s="23">
        <v>95</v>
      </c>
      <c r="K75" s="23">
        <f t="shared" si="3"/>
        <v>285</v>
      </c>
      <c r="L75" s="23">
        <v>27.5</v>
      </c>
      <c r="M75" s="24">
        <f t="shared" si="4"/>
        <v>82.5</v>
      </c>
      <c r="N75" s="23">
        <v>0</v>
      </c>
      <c r="O75" s="24">
        <f t="shared" si="5"/>
        <v>0</v>
      </c>
      <c r="P75" s="23">
        <f t="shared" ref="P75:P81" si="11">(F75+H75+J75+L75)/3</f>
        <v>150.82666666666668</v>
      </c>
      <c r="Q75" s="24">
        <f t="shared" si="9"/>
        <v>452.48</v>
      </c>
    </row>
    <row r="76" spans="2:17">
      <c r="B76" s="18">
        <v>55</v>
      </c>
      <c r="C76" s="31" t="s">
        <v>65</v>
      </c>
      <c r="D76" s="32">
        <v>5</v>
      </c>
      <c r="E76" s="21" t="s">
        <v>88</v>
      </c>
      <c r="F76" s="22">
        <v>38.74</v>
      </c>
      <c r="G76" s="23">
        <f t="shared" si="1"/>
        <v>193.70000000000002</v>
      </c>
      <c r="H76" s="23">
        <v>0</v>
      </c>
      <c r="I76" s="23">
        <f t="shared" si="2"/>
        <v>0</v>
      </c>
      <c r="J76" s="23">
        <v>35</v>
      </c>
      <c r="K76" s="23">
        <f t="shared" si="3"/>
        <v>175</v>
      </c>
      <c r="L76" s="23">
        <v>41.9</v>
      </c>
      <c r="M76" s="24">
        <f t="shared" si="4"/>
        <v>209.5</v>
      </c>
      <c r="N76" s="23">
        <v>0</v>
      </c>
      <c r="O76" s="24">
        <f t="shared" si="5"/>
        <v>0</v>
      </c>
      <c r="P76" s="23">
        <f t="shared" si="11"/>
        <v>38.546666666666674</v>
      </c>
      <c r="Q76" s="24">
        <f t="shared" si="9"/>
        <v>192.73333333333338</v>
      </c>
    </row>
    <row r="77" spans="2:17">
      <c r="B77" s="18">
        <v>56</v>
      </c>
      <c r="C77" s="31" t="s">
        <v>66</v>
      </c>
      <c r="D77" s="32">
        <v>5</v>
      </c>
      <c r="E77" s="21" t="s">
        <v>88</v>
      </c>
      <c r="F77" s="22">
        <v>49.14</v>
      </c>
      <c r="G77" s="23">
        <f t="shared" si="1"/>
        <v>245.7</v>
      </c>
      <c r="H77" s="23">
        <v>0</v>
      </c>
      <c r="I77" s="23">
        <f t="shared" si="2"/>
        <v>0</v>
      </c>
      <c r="J77" s="23">
        <v>49</v>
      </c>
      <c r="K77" s="23">
        <f t="shared" si="3"/>
        <v>245</v>
      </c>
      <c r="L77" s="23">
        <v>57.89</v>
      </c>
      <c r="M77" s="24">
        <f t="shared" si="4"/>
        <v>289.45</v>
      </c>
      <c r="N77" s="23">
        <v>0</v>
      </c>
      <c r="O77" s="24">
        <f t="shared" si="5"/>
        <v>0</v>
      </c>
      <c r="P77" s="23">
        <f t="shared" si="11"/>
        <v>52.01</v>
      </c>
      <c r="Q77" s="24">
        <f t="shared" si="9"/>
        <v>260.05</v>
      </c>
    </row>
    <row r="78" spans="2:17">
      <c r="B78" s="18">
        <v>57</v>
      </c>
      <c r="C78" s="31" t="s">
        <v>67</v>
      </c>
      <c r="D78" s="32">
        <v>5</v>
      </c>
      <c r="E78" s="21" t="s">
        <v>88</v>
      </c>
      <c r="F78" s="22">
        <v>62.9</v>
      </c>
      <c r="G78" s="23">
        <f t="shared" si="1"/>
        <v>314.5</v>
      </c>
      <c r="H78" s="23">
        <v>0</v>
      </c>
      <c r="I78" s="23">
        <f t="shared" si="2"/>
        <v>0</v>
      </c>
      <c r="J78" s="23">
        <v>68</v>
      </c>
      <c r="K78" s="23">
        <f t="shared" si="3"/>
        <v>340</v>
      </c>
      <c r="L78" s="23">
        <v>96</v>
      </c>
      <c r="M78" s="24">
        <f t="shared" si="4"/>
        <v>480</v>
      </c>
      <c r="N78" s="23">
        <v>0</v>
      </c>
      <c r="O78" s="24">
        <f t="shared" si="5"/>
        <v>0</v>
      </c>
      <c r="P78" s="23">
        <f t="shared" si="11"/>
        <v>75.63333333333334</v>
      </c>
      <c r="Q78" s="24">
        <f t="shared" si="9"/>
        <v>378.16666666666669</v>
      </c>
    </row>
    <row r="79" spans="2:17">
      <c r="B79" s="18">
        <v>58</v>
      </c>
      <c r="C79" s="31" t="s">
        <v>68</v>
      </c>
      <c r="D79" s="32">
        <v>6</v>
      </c>
      <c r="E79" s="21" t="s">
        <v>88</v>
      </c>
      <c r="F79" s="22">
        <v>106.58</v>
      </c>
      <c r="G79" s="23">
        <f t="shared" si="1"/>
        <v>639.48</v>
      </c>
      <c r="H79" s="23">
        <v>0</v>
      </c>
      <c r="I79" s="23">
        <f t="shared" si="2"/>
        <v>0</v>
      </c>
      <c r="J79" s="23">
        <v>69</v>
      </c>
      <c r="K79" s="23">
        <f t="shared" si="3"/>
        <v>414</v>
      </c>
      <c r="L79" s="23">
        <v>113</v>
      </c>
      <c r="M79" s="24">
        <f t="shared" si="4"/>
        <v>678</v>
      </c>
      <c r="N79" s="23">
        <v>0</v>
      </c>
      <c r="O79" s="24">
        <f t="shared" si="5"/>
        <v>0</v>
      </c>
      <c r="P79" s="23">
        <f t="shared" si="11"/>
        <v>96.193333333333328</v>
      </c>
      <c r="Q79" s="24">
        <f t="shared" si="9"/>
        <v>577.16</v>
      </c>
    </row>
    <row r="80" spans="2:17">
      <c r="B80" s="18">
        <v>59</v>
      </c>
      <c r="C80" s="31" t="s">
        <v>69</v>
      </c>
      <c r="D80" s="32">
        <v>6</v>
      </c>
      <c r="E80" s="21" t="s">
        <v>88</v>
      </c>
      <c r="F80" s="22">
        <v>120.08</v>
      </c>
      <c r="G80" s="23">
        <f t="shared" si="1"/>
        <v>720.48</v>
      </c>
      <c r="H80" s="23">
        <v>0</v>
      </c>
      <c r="I80" s="23">
        <f t="shared" si="2"/>
        <v>0</v>
      </c>
      <c r="J80" s="23">
        <v>77</v>
      </c>
      <c r="K80" s="23">
        <f t="shared" si="3"/>
        <v>462</v>
      </c>
      <c r="L80" s="23">
        <v>145.9</v>
      </c>
      <c r="M80" s="24">
        <f t="shared" si="4"/>
        <v>875.40000000000009</v>
      </c>
      <c r="N80" s="23">
        <v>0</v>
      </c>
      <c r="O80" s="24">
        <f t="shared" si="5"/>
        <v>0</v>
      </c>
      <c r="P80" s="23">
        <f t="shared" si="11"/>
        <v>114.32666666666667</v>
      </c>
      <c r="Q80" s="24">
        <f t="shared" si="9"/>
        <v>685.96</v>
      </c>
    </row>
    <row r="81" spans="2:17">
      <c r="B81" s="18">
        <v>60</v>
      </c>
      <c r="C81" s="31" t="s">
        <v>70</v>
      </c>
      <c r="D81" s="32">
        <v>6</v>
      </c>
      <c r="E81" s="21" t="s">
        <v>88</v>
      </c>
      <c r="F81" s="22">
        <v>160.99</v>
      </c>
      <c r="G81" s="23">
        <f t="shared" si="1"/>
        <v>965.94</v>
      </c>
      <c r="H81" s="23">
        <v>0</v>
      </c>
      <c r="I81" s="23">
        <f t="shared" si="2"/>
        <v>0</v>
      </c>
      <c r="J81" s="23">
        <v>98</v>
      </c>
      <c r="K81" s="23">
        <f t="shared" si="3"/>
        <v>588</v>
      </c>
      <c r="L81" s="23">
        <v>181</v>
      </c>
      <c r="M81" s="24">
        <f t="shared" si="4"/>
        <v>1086</v>
      </c>
      <c r="N81" s="23">
        <v>0</v>
      </c>
      <c r="O81" s="24">
        <f t="shared" si="5"/>
        <v>0</v>
      </c>
      <c r="P81" s="23">
        <f t="shared" si="11"/>
        <v>146.66333333333333</v>
      </c>
      <c r="Q81" s="24">
        <f t="shared" si="9"/>
        <v>879.98</v>
      </c>
    </row>
    <row r="82" spans="2:17">
      <c r="B82" s="18">
        <v>61</v>
      </c>
      <c r="C82" s="31" t="s">
        <v>71</v>
      </c>
      <c r="D82" s="32">
        <v>6</v>
      </c>
      <c r="E82" s="21" t="s">
        <v>88</v>
      </c>
      <c r="F82" s="22">
        <v>0</v>
      </c>
      <c r="G82" s="23">
        <f t="shared" si="1"/>
        <v>0</v>
      </c>
      <c r="H82" s="23">
        <v>0</v>
      </c>
      <c r="I82" s="23">
        <f t="shared" si="2"/>
        <v>0</v>
      </c>
      <c r="J82" s="23">
        <v>0</v>
      </c>
      <c r="K82" s="23">
        <f t="shared" si="3"/>
        <v>0</v>
      </c>
      <c r="L82" s="23">
        <v>26.9</v>
      </c>
      <c r="M82" s="24">
        <f t="shared" si="4"/>
        <v>161.39999999999998</v>
      </c>
      <c r="N82" s="23">
        <v>0</v>
      </c>
      <c r="O82" s="24">
        <f t="shared" si="5"/>
        <v>0</v>
      </c>
      <c r="P82" s="23">
        <f>(F82+H82+J82+L82)/1</f>
        <v>26.9</v>
      </c>
      <c r="Q82" s="24">
        <f t="shared" si="9"/>
        <v>161.39999999999998</v>
      </c>
    </row>
    <row r="83" spans="2:17">
      <c r="B83" s="18">
        <v>62</v>
      </c>
      <c r="C83" s="31" t="s">
        <v>72</v>
      </c>
      <c r="D83" s="32">
        <v>10</v>
      </c>
      <c r="E83" s="21" t="s">
        <v>88</v>
      </c>
      <c r="F83" s="22">
        <v>32.1</v>
      </c>
      <c r="G83" s="23">
        <f t="shared" si="1"/>
        <v>321</v>
      </c>
      <c r="H83" s="23">
        <v>0</v>
      </c>
      <c r="I83" s="23">
        <f t="shared" si="2"/>
        <v>0</v>
      </c>
      <c r="J83" s="23">
        <v>26.9</v>
      </c>
      <c r="K83" s="23">
        <f t="shared" si="3"/>
        <v>269</v>
      </c>
      <c r="L83" s="23">
        <v>3.25</v>
      </c>
      <c r="M83" s="24">
        <f t="shared" si="4"/>
        <v>32.5</v>
      </c>
      <c r="N83" s="23">
        <v>0</v>
      </c>
      <c r="O83" s="24">
        <f t="shared" si="5"/>
        <v>0</v>
      </c>
      <c r="P83" s="23">
        <f>(F83+H83+J83+L83)/3</f>
        <v>20.75</v>
      </c>
      <c r="Q83" s="24">
        <f t="shared" si="9"/>
        <v>207.5</v>
      </c>
    </row>
    <row r="84" spans="2:17">
      <c r="B84" s="18">
        <v>63</v>
      </c>
      <c r="C84" s="31" t="s">
        <v>73</v>
      </c>
      <c r="D84" s="33">
        <v>6000</v>
      </c>
      <c r="E84" s="21" t="s">
        <v>88</v>
      </c>
      <c r="F84" s="22">
        <v>1.7</v>
      </c>
      <c r="G84" s="23">
        <f t="shared" si="1"/>
        <v>10200</v>
      </c>
      <c r="H84" s="23">
        <v>5.05</v>
      </c>
      <c r="I84" s="23">
        <f t="shared" si="2"/>
        <v>30300</v>
      </c>
      <c r="J84" s="23">
        <v>1.99</v>
      </c>
      <c r="K84" s="23">
        <f t="shared" si="3"/>
        <v>11940</v>
      </c>
      <c r="L84" s="23">
        <v>37.9</v>
      </c>
      <c r="M84" s="24">
        <f t="shared" si="4"/>
        <v>227400</v>
      </c>
      <c r="N84" s="23">
        <v>0</v>
      </c>
      <c r="O84" s="24">
        <f t="shared" si="5"/>
        <v>0</v>
      </c>
      <c r="P84" s="23">
        <f>(F84+H84+J84+L84)/4</f>
        <v>11.66</v>
      </c>
      <c r="Q84" s="24">
        <f t="shared" si="9"/>
        <v>69960</v>
      </c>
    </row>
    <row r="85" spans="2:17">
      <c r="B85" s="18">
        <v>64</v>
      </c>
      <c r="C85" s="31" t="s">
        <v>74</v>
      </c>
      <c r="D85" s="32">
        <v>18</v>
      </c>
      <c r="E85" s="21" t="s">
        <v>88</v>
      </c>
      <c r="F85" s="22">
        <v>59.3</v>
      </c>
      <c r="G85" s="23">
        <f t="shared" si="1"/>
        <v>1067.3999999999999</v>
      </c>
      <c r="H85" s="23">
        <v>0</v>
      </c>
      <c r="I85" s="23">
        <f t="shared" si="2"/>
        <v>0</v>
      </c>
      <c r="J85" s="23">
        <v>36</v>
      </c>
      <c r="K85" s="23">
        <f t="shared" si="3"/>
        <v>648</v>
      </c>
      <c r="L85" s="23">
        <v>22.9</v>
      </c>
      <c r="M85" s="24">
        <f t="shared" si="4"/>
        <v>412.2</v>
      </c>
      <c r="N85" s="23">
        <v>0</v>
      </c>
      <c r="O85" s="24">
        <f t="shared" si="5"/>
        <v>0</v>
      </c>
      <c r="P85" s="23">
        <f>(F85+H85+J85+L85)/4</f>
        <v>29.549999999999997</v>
      </c>
      <c r="Q85" s="24">
        <f t="shared" si="9"/>
        <v>531.9</v>
      </c>
    </row>
    <row r="86" spans="2:17">
      <c r="B86" s="18">
        <v>65</v>
      </c>
      <c r="C86" s="31" t="s">
        <v>75</v>
      </c>
      <c r="D86" s="32">
        <v>100</v>
      </c>
      <c r="E86" s="21" t="s">
        <v>88</v>
      </c>
      <c r="F86" s="22">
        <v>23.9</v>
      </c>
      <c r="G86" s="23">
        <f t="shared" si="1"/>
        <v>2390</v>
      </c>
      <c r="H86" s="23">
        <v>62.35</v>
      </c>
      <c r="I86" s="23">
        <f t="shared" si="2"/>
        <v>6235</v>
      </c>
      <c r="J86" s="23">
        <v>32.9</v>
      </c>
      <c r="K86" s="23">
        <f t="shared" si="3"/>
        <v>3290</v>
      </c>
      <c r="L86" s="23">
        <v>62.9</v>
      </c>
      <c r="M86" s="24">
        <f t="shared" si="4"/>
        <v>6290</v>
      </c>
      <c r="N86" s="23">
        <v>0</v>
      </c>
      <c r="O86" s="24">
        <f t="shared" si="5"/>
        <v>0</v>
      </c>
      <c r="P86" s="23">
        <f>(F86+H86+J86+L86)/4</f>
        <v>45.512500000000003</v>
      </c>
      <c r="Q86" s="24">
        <f t="shared" ref="Q86:Q99" si="12">D86*P86</f>
        <v>4551.25</v>
      </c>
    </row>
    <row r="87" spans="2:17">
      <c r="B87" s="18">
        <v>66</v>
      </c>
      <c r="C87" s="31" t="s">
        <v>76</v>
      </c>
      <c r="D87" s="32">
        <v>15</v>
      </c>
      <c r="E87" s="21" t="s">
        <v>90</v>
      </c>
      <c r="F87" s="22">
        <v>43.02</v>
      </c>
      <c r="G87" s="23">
        <f t="shared" ref="G87:G99" si="13">D87*F87</f>
        <v>645.30000000000007</v>
      </c>
      <c r="H87" s="23">
        <v>114.61</v>
      </c>
      <c r="I87" s="23">
        <f t="shared" ref="I87:I99" si="14">D87*H87</f>
        <v>1719.15</v>
      </c>
      <c r="J87" s="23">
        <v>65</v>
      </c>
      <c r="K87" s="23">
        <f t="shared" ref="K87:K99" si="15">D87*J87</f>
        <v>975</v>
      </c>
      <c r="L87" s="23">
        <v>14</v>
      </c>
      <c r="M87" s="24">
        <f t="shared" ref="M87:M99" si="16">D87*L87</f>
        <v>210</v>
      </c>
      <c r="N87" s="23">
        <v>0</v>
      </c>
      <c r="O87" s="24">
        <f t="shared" ref="O87:O99" si="17">D87*N87</f>
        <v>0</v>
      </c>
      <c r="P87" s="23">
        <f>(F87+H87+J87+L87)/4</f>
        <v>59.157499999999999</v>
      </c>
      <c r="Q87" s="24">
        <f t="shared" si="12"/>
        <v>887.36249999999995</v>
      </c>
    </row>
    <row r="88" spans="2:17">
      <c r="B88" s="18">
        <v>67</v>
      </c>
      <c r="C88" s="31" t="s">
        <v>77</v>
      </c>
      <c r="D88" s="32">
        <v>72</v>
      </c>
      <c r="E88" s="21" t="s">
        <v>88</v>
      </c>
      <c r="F88" s="22">
        <v>2.5</v>
      </c>
      <c r="G88" s="23">
        <f t="shared" si="13"/>
        <v>180</v>
      </c>
      <c r="H88" s="23">
        <v>8.1300000000000008</v>
      </c>
      <c r="I88" s="23">
        <f t="shared" si="14"/>
        <v>585.36</v>
      </c>
      <c r="J88" s="23">
        <v>19</v>
      </c>
      <c r="K88" s="23">
        <f t="shared" si="15"/>
        <v>1368</v>
      </c>
      <c r="L88" s="23">
        <v>0</v>
      </c>
      <c r="M88" s="24">
        <f t="shared" si="16"/>
        <v>0</v>
      </c>
      <c r="N88" s="23">
        <v>0</v>
      </c>
      <c r="O88" s="24">
        <f t="shared" si="17"/>
        <v>0</v>
      </c>
      <c r="P88" s="23">
        <f>(F88+H88+J88+L88)/4</f>
        <v>7.4075000000000006</v>
      </c>
      <c r="Q88" s="24">
        <f t="shared" si="12"/>
        <v>533.34</v>
      </c>
    </row>
    <row r="89" spans="2:17">
      <c r="B89" s="18">
        <v>68</v>
      </c>
      <c r="C89" s="34" t="s">
        <v>78</v>
      </c>
      <c r="D89" s="35">
        <v>15</v>
      </c>
      <c r="E89" s="36" t="s">
        <v>88</v>
      </c>
      <c r="F89" s="22">
        <v>499.9</v>
      </c>
      <c r="G89" s="23">
        <f t="shared" si="13"/>
        <v>7498.5</v>
      </c>
      <c r="H89" s="23">
        <v>340.89</v>
      </c>
      <c r="I89" s="23">
        <f t="shared" si="14"/>
        <v>5113.3499999999995</v>
      </c>
      <c r="J89" s="23">
        <v>0</v>
      </c>
      <c r="K89" s="23">
        <f t="shared" si="15"/>
        <v>0</v>
      </c>
      <c r="L89" s="23">
        <v>0</v>
      </c>
      <c r="M89" s="24">
        <f t="shared" si="16"/>
        <v>0</v>
      </c>
      <c r="N89" s="23">
        <v>0</v>
      </c>
      <c r="O89" s="24">
        <f t="shared" si="17"/>
        <v>0</v>
      </c>
      <c r="P89" s="23">
        <f>(F89+H89+J89+L89)/2</f>
        <v>420.39499999999998</v>
      </c>
      <c r="Q89" s="24">
        <f t="shared" si="12"/>
        <v>6305.9249999999993</v>
      </c>
    </row>
    <row r="90" spans="2:17">
      <c r="B90" s="18">
        <v>69</v>
      </c>
      <c r="C90" s="34" t="s">
        <v>79</v>
      </c>
      <c r="D90" s="35">
        <v>10</v>
      </c>
      <c r="E90" s="36" t="s">
        <v>88</v>
      </c>
      <c r="F90" s="22">
        <v>904.8</v>
      </c>
      <c r="G90" s="23">
        <f t="shared" si="13"/>
        <v>9048</v>
      </c>
      <c r="H90" s="23">
        <v>1319.89</v>
      </c>
      <c r="I90" s="23">
        <f t="shared" si="14"/>
        <v>13198.900000000001</v>
      </c>
      <c r="J90" s="23">
        <v>1030</v>
      </c>
      <c r="K90" s="23">
        <f t="shared" si="15"/>
        <v>10300</v>
      </c>
      <c r="L90" s="23">
        <v>0</v>
      </c>
      <c r="M90" s="24">
        <f t="shared" si="16"/>
        <v>0</v>
      </c>
      <c r="N90" s="23">
        <v>1069.9000000000001</v>
      </c>
      <c r="O90" s="24">
        <f t="shared" si="17"/>
        <v>10699</v>
      </c>
      <c r="P90" s="23">
        <f t="shared" ref="P90:P99" si="18">(F90+H90+J90+L90+N90)/4</f>
        <v>1081.1475</v>
      </c>
      <c r="Q90" s="24">
        <f t="shared" si="12"/>
        <v>10811.475</v>
      </c>
    </row>
    <row r="91" spans="2:17">
      <c r="B91" s="18">
        <v>70</v>
      </c>
      <c r="C91" s="34" t="s">
        <v>80</v>
      </c>
      <c r="D91" s="35">
        <v>7</v>
      </c>
      <c r="E91" s="36" t="s">
        <v>88</v>
      </c>
      <c r="F91" s="22">
        <v>678.9</v>
      </c>
      <c r="G91" s="23">
        <f t="shared" si="13"/>
        <v>4752.3</v>
      </c>
      <c r="H91" s="23">
        <v>1253.8900000000001</v>
      </c>
      <c r="I91" s="23">
        <f t="shared" si="14"/>
        <v>8777.2300000000014</v>
      </c>
      <c r="J91" s="23">
        <v>910</v>
      </c>
      <c r="K91" s="23">
        <f t="shared" si="15"/>
        <v>6370</v>
      </c>
      <c r="L91" s="23">
        <v>0</v>
      </c>
      <c r="M91" s="24">
        <f t="shared" si="16"/>
        <v>0</v>
      </c>
      <c r="N91" s="23">
        <v>589</v>
      </c>
      <c r="O91" s="24">
        <f t="shared" si="17"/>
        <v>4123</v>
      </c>
      <c r="P91" s="23">
        <f t="shared" si="18"/>
        <v>857.94749999999999</v>
      </c>
      <c r="Q91" s="24">
        <f t="shared" si="12"/>
        <v>6005.6324999999997</v>
      </c>
    </row>
    <row r="92" spans="2:17">
      <c r="B92" s="18">
        <v>71</v>
      </c>
      <c r="C92" s="34" t="s">
        <v>81</v>
      </c>
      <c r="D92" s="35">
        <v>6</v>
      </c>
      <c r="E92" s="36" t="s">
        <v>88</v>
      </c>
      <c r="F92" s="22">
        <v>814.4</v>
      </c>
      <c r="G92" s="23">
        <f t="shared" si="13"/>
        <v>4886.3999999999996</v>
      </c>
      <c r="H92" s="23">
        <v>1099.8900000000001</v>
      </c>
      <c r="I92" s="23">
        <f t="shared" si="14"/>
        <v>6599.34</v>
      </c>
      <c r="J92" s="23">
        <v>940</v>
      </c>
      <c r="K92" s="23">
        <f t="shared" si="15"/>
        <v>5640</v>
      </c>
      <c r="L92" s="23">
        <v>0</v>
      </c>
      <c r="M92" s="24">
        <f t="shared" si="16"/>
        <v>0</v>
      </c>
      <c r="N92" s="23">
        <v>699</v>
      </c>
      <c r="O92" s="24">
        <f t="shared" si="17"/>
        <v>4194</v>
      </c>
      <c r="P92" s="23">
        <f t="shared" si="18"/>
        <v>888.32249999999999</v>
      </c>
      <c r="Q92" s="24">
        <f t="shared" si="12"/>
        <v>5329.9349999999995</v>
      </c>
    </row>
    <row r="93" spans="2:17">
      <c r="B93" s="18">
        <v>72</v>
      </c>
      <c r="C93" s="37" t="s">
        <v>82</v>
      </c>
      <c r="D93" s="35">
        <v>7</v>
      </c>
      <c r="E93" s="36" t="s">
        <v>88</v>
      </c>
      <c r="F93" s="22">
        <v>482.3</v>
      </c>
      <c r="G93" s="23">
        <f t="shared" si="13"/>
        <v>3376.1</v>
      </c>
      <c r="H93" s="23">
        <v>527.89</v>
      </c>
      <c r="I93" s="23">
        <f t="shared" si="14"/>
        <v>3695.23</v>
      </c>
      <c r="J93" s="23">
        <v>360</v>
      </c>
      <c r="K93" s="23">
        <f t="shared" si="15"/>
        <v>2520</v>
      </c>
      <c r="L93" s="23">
        <v>0</v>
      </c>
      <c r="M93" s="24">
        <f t="shared" si="16"/>
        <v>0</v>
      </c>
      <c r="N93" s="23">
        <v>599</v>
      </c>
      <c r="O93" s="24">
        <f t="shared" si="17"/>
        <v>4193</v>
      </c>
      <c r="P93" s="23">
        <f t="shared" si="18"/>
        <v>492.29750000000001</v>
      </c>
      <c r="Q93" s="24">
        <f t="shared" si="12"/>
        <v>3446.0825</v>
      </c>
    </row>
    <row r="94" spans="2:17">
      <c r="B94" s="18">
        <v>73</v>
      </c>
      <c r="C94" s="34" t="s">
        <v>83</v>
      </c>
      <c r="D94" s="35">
        <v>2</v>
      </c>
      <c r="E94" s="36" t="s">
        <v>88</v>
      </c>
      <c r="F94" s="22">
        <v>6223.89</v>
      </c>
      <c r="G94" s="23">
        <f t="shared" si="13"/>
        <v>12447.78</v>
      </c>
      <c r="H94" s="23">
        <v>11406.9</v>
      </c>
      <c r="I94" s="23">
        <f t="shared" si="14"/>
        <v>22813.8</v>
      </c>
      <c r="J94" s="23">
        <v>5990</v>
      </c>
      <c r="K94" s="23">
        <f t="shared" si="15"/>
        <v>11980</v>
      </c>
      <c r="L94" s="23">
        <v>0</v>
      </c>
      <c r="M94" s="24">
        <f t="shared" si="16"/>
        <v>0</v>
      </c>
      <c r="N94" s="23">
        <v>5445</v>
      </c>
      <c r="O94" s="24">
        <f t="shared" si="17"/>
        <v>10890</v>
      </c>
      <c r="P94" s="23">
        <f t="shared" si="18"/>
        <v>7266.4475000000002</v>
      </c>
      <c r="Q94" s="24">
        <f t="shared" si="12"/>
        <v>14532.895</v>
      </c>
    </row>
    <row r="95" spans="2:17">
      <c r="B95" s="18">
        <v>74</v>
      </c>
      <c r="C95" s="34" t="s">
        <v>84</v>
      </c>
      <c r="D95" s="35">
        <v>2</v>
      </c>
      <c r="E95" s="36" t="s">
        <v>88</v>
      </c>
      <c r="F95" s="22">
        <v>2857.7</v>
      </c>
      <c r="G95" s="23">
        <f t="shared" si="13"/>
        <v>5715.4</v>
      </c>
      <c r="H95" s="23">
        <v>5207.1400000000003</v>
      </c>
      <c r="I95" s="23">
        <f t="shared" si="14"/>
        <v>10414.280000000001</v>
      </c>
      <c r="J95" s="23">
        <v>1930</v>
      </c>
      <c r="K95" s="23">
        <f t="shared" si="15"/>
        <v>3860</v>
      </c>
      <c r="L95" s="23">
        <v>0</v>
      </c>
      <c r="M95" s="24">
        <f t="shared" si="16"/>
        <v>0</v>
      </c>
      <c r="N95" s="23">
        <v>739</v>
      </c>
      <c r="O95" s="24">
        <f t="shared" si="17"/>
        <v>1478</v>
      </c>
      <c r="P95" s="23">
        <f t="shared" si="18"/>
        <v>2683.46</v>
      </c>
      <c r="Q95" s="24">
        <f t="shared" si="12"/>
        <v>5366.92</v>
      </c>
    </row>
    <row r="96" spans="2:17">
      <c r="B96" s="18">
        <v>75</v>
      </c>
      <c r="C96" s="34" t="s">
        <v>85</v>
      </c>
      <c r="D96" s="35">
        <v>7</v>
      </c>
      <c r="E96" s="36" t="s">
        <v>88</v>
      </c>
      <c r="F96" s="22">
        <v>3195.82</v>
      </c>
      <c r="G96" s="23">
        <f t="shared" si="13"/>
        <v>22370.74</v>
      </c>
      <c r="H96" s="23">
        <v>3189.89</v>
      </c>
      <c r="I96" s="23">
        <f t="shared" si="14"/>
        <v>22329.23</v>
      </c>
      <c r="J96" s="23">
        <v>2350</v>
      </c>
      <c r="K96" s="23">
        <f t="shared" si="15"/>
        <v>16450</v>
      </c>
      <c r="L96" s="23">
        <v>0</v>
      </c>
      <c r="M96" s="24">
        <f t="shared" si="16"/>
        <v>0</v>
      </c>
      <c r="N96" s="23">
        <v>1279</v>
      </c>
      <c r="O96" s="24">
        <f t="shared" si="17"/>
        <v>8953</v>
      </c>
      <c r="P96" s="23">
        <f t="shared" si="18"/>
        <v>2503.6774999999998</v>
      </c>
      <c r="Q96" s="24">
        <f t="shared" si="12"/>
        <v>17525.7425</v>
      </c>
    </row>
    <row r="97" spans="2:17">
      <c r="B97" s="18">
        <v>76</v>
      </c>
      <c r="C97" s="34" t="s">
        <v>86</v>
      </c>
      <c r="D97" s="35">
        <v>7</v>
      </c>
      <c r="E97" s="36" t="s">
        <v>88</v>
      </c>
      <c r="F97" s="22">
        <v>222.9</v>
      </c>
      <c r="G97" s="23">
        <f t="shared" si="13"/>
        <v>1560.3</v>
      </c>
      <c r="H97" s="23">
        <v>907.39</v>
      </c>
      <c r="I97" s="23">
        <f t="shared" si="14"/>
        <v>6351.73</v>
      </c>
      <c r="J97" s="23">
        <v>0</v>
      </c>
      <c r="K97" s="23">
        <f t="shared" si="15"/>
        <v>0</v>
      </c>
      <c r="L97" s="23">
        <v>0</v>
      </c>
      <c r="M97" s="24">
        <f t="shared" si="16"/>
        <v>0</v>
      </c>
      <c r="N97" s="23">
        <v>2399</v>
      </c>
      <c r="O97" s="24">
        <f t="shared" si="17"/>
        <v>16793</v>
      </c>
      <c r="P97" s="23">
        <f t="shared" si="18"/>
        <v>882.32249999999999</v>
      </c>
      <c r="Q97" s="24">
        <f t="shared" si="12"/>
        <v>6176.2574999999997</v>
      </c>
    </row>
    <row r="98" spans="2:17">
      <c r="B98" s="18">
        <v>77</v>
      </c>
      <c r="C98" s="34" t="s">
        <v>87</v>
      </c>
      <c r="D98" s="35">
        <v>8</v>
      </c>
      <c r="E98" s="36" t="s">
        <v>88</v>
      </c>
      <c r="F98" s="22">
        <v>3309.55</v>
      </c>
      <c r="G98" s="23">
        <f t="shared" si="13"/>
        <v>26476.400000000001</v>
      </c>
      <c r="H98" s="23">
        <v>1715.89</v>
      </c>
      <c r="I98" s="23">
        <f t="shared" si="14"/>
        <v>13727.12</v>
      </c>
      <c r="J98" s="23">
        <v>1830</v>
      </c>
      <c r="K98" s="23">
        <f t="shared" si="15"/>
        <v>14640</v>
      </c>
      <c r="L98" s="23">
        <v>0</v>
      </c>
      <c r="M98" s="24">
        <f t="shared" si="16"/>
        <v>0</v>
      </c>
      <c r="N98" s="23">
        <v>2449</v>
      </c>
      <c r="O98" s="24">
        <f t="shared" si="17"/>
        <v>19592</v>
      </c>
      <c r="P98" s="23">
        <f t="shared" si="18"/>
        <v>2326.11</v>
      </c>
      <c r="Q98" s="24">
        <f t="shared" si="12"/>
        <v>18608.88</v>
      </c>
    </row>
    <row r="99" spans="2:17">
      <c r="B99" s="18">
        <v>78</v>
      </c>
      <c r="C99" s="34" t="s">
        <v>94</v>
      </c>
      <c r="D99" s="35">
        <v>18</v>
      </c>
      <c r="E99" s="36" t="s">
        <v>88</v>
      </c>
      <c r="F99" s="38">
        <v>1123.26</v>
      </c>
      <c r="G99" s="23">
        <f t="shared" si="13"/>
        <v>20218.68</v>
      </c>
      <c r="H99" s="39">
        <v>1126.77</v>
      </c>
      <c r="I99" s="23">
        <f t="shared" si="14"/>
        <v>20281.86</v>
      </c>
      <c r="J99" s="39">
        <v>1170</v>
      </c>
      <c r="K99" s="23">
        <f t="shared" si="15"/>
        <v>21060</v>
      </c>
      <c r="L99" s="23">
        <v>0</v>
      </c>
      <c r="M99" s="24">
        <f t="shared" si="16"/>
        <v>0</v>
      </c>
      <c r="N99" s="23">
        <v>1019</v>
      </c>
      <c r="O99" s="24">
        <f t="shared" si="17"/>
        <v>18342</v>
      </c>
      <c r="P99" s="23">
        <f t="shared" si="18"/>
        <v>1109.7574999999999</v>
      </c>
      <c r="Q99" s="24">
        <f t="shared" si="12"/>
        <v>19975.634999999998</v>
      </c>
    </row>
    <row r="100" spans="2:17">
      <c r="B100" s="42" t="s">
        <v>3</v>
      </c>
      <c r="C100" s="43"/>
      <c r="D100" s="43"/>
      <c r="E100" s="43"/>
      <c r="F100" s="1"/>
      <c r="G100" s="2">
        <f>SUM(G22:G99)</f>
        <v>208323.00999999995</v>
      </c>
      <c r="H100" s="1"/>
      <c r="I100" s="2">
        <f>SUM(I22:I99)</f>
        <v>298118.37999999989</v>
      </c>
      <c r="J100" s="1"/>
      <c r="K100" s="2">
        <f>SUM(K22:K99)</f>
        <v>198234.3</v>
      </c>
      <c r="L100" s="1"/>
      <c r="M100" s="2">
        <f>SUM(M22:M99)</f>
        <v>321794.01500000001</v>
      </c>
      <c r="N100" s="1"/>
      <c r="O100" s="2">
        <f>SUM(O22:O99)</f>
        <v>99257</v>
      </c>
      <c r="P100" s="1"/>
      <c r="Q100" s="2">
        <f>SUM(Q22:Q99)</f>
        <v>289704.28791666665</v>
      </c>
    </row>
    <row r="102" spans="2:17">
      <c r="D102" s="3"/>
      <c r="E102" s="3"/>
    </row>
    <row r="103" spans="2:17">
      <c r="D103" s="3"/>
      <c r="E103" s="3"/>
    </row>
    <row r="104" spans="2:17">
      <c r="D104" s="3"/>
      <c r="E104" s="3"/>
    </row>
    <row r="105" spans="2:17">
      <c r="D105" s="3"/>
      <c r="E105" s="3"/>
    </row>
    <row r="106" spans="2:17">
      <c r="D106" s="3"/>
      <c r="E106" s="3"/>
    </row>
    <row r="107" spans="2:17">
      <c r="D107" s="3"/>
      <c r="E107" s="3"/>
    </row>
    <row r="108" spans="2:17">
      <c r="D108" s="3"/>
      <c r="E108" s="3"/>
    </row>
    <row r="109" spans="2:17">
      <c r="D109" s="3"/>
      <c r="E109" s="3"/>
    </row>
    <row r="110" spans="2:17">
      <c r="D110" s="3"/>
      <c r="E110" s="3"/>
    </row>
  </sheetData>
  <mergeCells count="29">
    <mergeCell ref="B5:C12"/>
    <mergeCell ref="D13:E13"/>
    <mergeCell ref="B15:Q16"/>
    <mergeCell ref="L17:M17"/>
    <mergeCell ref="L18:M18"/>
    <mergeCell ref="N17:O17"/>
    <mergeCell ref="N18:O18"/>
    <mergeCell ref="J18:K18"/>
    <mergeCell ref="D6:K6"/>
    <mergeCell ref="D7:K7"/>
    <mergeCell ref="D9:K9"/>
    <mergeCell ref="P17:Q20"/>
    <mergeCell ref="L19:M19"/>
    <mergeCell ref="L20:M20"/>
    <mergeCell ref="N19:O19"/>
    <mergeCell ref="N20:O20"/>
    <mergeCell ref="B100:E100"/>
    <mergeCell ref="F19:G19"/>
    <mergeCell ref="H19:I19"/>
    <mergeCell ref="J19:K19"/>
    <mergeCell ref="F20:G20"/>
    <mergeCell ref="J20:K20"/>
    <mergeCell ref="H20:I20"/>
    <mergeCell ref="B17:E20"/>
    <mergeCell ref="F17:G17"/>
    <mergeCell ref="H17:I17"/>
    <mergeCell ref="J17:K17"/>
    <mergeCell ref="F18:G18"/>
    <mergeCell ref="H18:I18"/>
  </mergeCells>
  <printOptions horizontalCentered="1"/>
  <pageMargins left="0.27559055118110237" right="0.23622047244094491" top="0.59" bottom="0.61" header="0.31496062992125984" footer="0.31496062992125984"/>
  <pageSetup paperSize="9" orientation="landscape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4" sqref="A4:XFD5"/>
    </sheetView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fassis</dc:creator>
  <cp:lastModifiedBy>Usuário do Windows</cp:lastModifiedBy>
  <cp:lastPrinted>2018-06-22T16:18:49Z</cp:lastPrinted>
  <dcterms:created xsi:type="dcterms:W3CDTF">2017-08-31T15:29:27Z</dcterms:created>
  <dcterms:modified xsi:type="dcterms:W3CDTF">2018-10-24T18:43:11Z</dcterms:modified>
</cp:coreProperties>
</file>