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05" yWindow="-105" windowWidth="23250" windowHeight="12570" activeTab="1"/>
  </bookViews>
  <sheets>
    <sheet name="Orçamento" sheetId="1" r:id="rId1"/>
    <sheet name="Cronograma" sheetId="7" r:id="rId2"/>
  </sheets>
  <externalReferences>
    <externalReference r:id="rId3"/>
  </externalReferences>
  <definedNames>
    <definedName name="_xlnm.Print_Area" localSheetId="1">Cronograma!$A$1:$H$31</definedName>
    <definedName name="_xlnm.Print_Area" localSheetId="0">Orçamento!$B$1:$K$33</definedName>
    <definedName name="_xlnm.Database">TEXT(Import.DataBase,"mm-aaaa")</definedName>
    <definedName name="Import.DataBase">#REF!</definedName>
    <definedName name="Referencia.Descricao">IF(ISNUMBER([1]!linhaSINAPIxls),INDEX(INDIRECT("'[Referência "&amp;_xlnm.Database&amp;".xls]Banco'!$b:$g"),[1]!linhaSINAPIxls,3),"")</definedName>
    <definedName name="TipoOrçamento">"BASE"</definedName>
    <definedName name="_xlnm.Print_Titles" localSheetId="0">Orçamento!$1:$9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7"/>
  <c r="F15"/>
  <c r="E19"/>
  <c r="D19"/>
  <c r="K11" i="1" l="1"/>
  <c r="D18" i="7" l="1"/>
  <c r="D16"/>
  <c r="K13" i="1"/>
  <c r="K15" s="1"/>
  <c r="E20" i="7" l="1"/>
  <c r="D20"/>
  <c r="F16"/>
  <c r="F20" s="1"/>
  <c r="E16"/>
  <c r="G18"/>
  <c r="G20" s="1"/>
  <c r="E18"/>
  <c r="P15" i="1"/>
  <c r="M15"/>
</calcChain>
</file>

<file path=xl/sharedStrings.xml><?xml version="1.0" encoding="utf-8"?>
<sst xmlns="http://schemas.openxmlformats.org/spreadsheetml/2006/main" count="48" uniqueCount="38">
  <si>
    <t xml:space="preserve">Valor total da obra </t>
  </si>
  <si>
    <t>CRONOGRAMA FÍSICO-FINANCEIRO</t>
  </si>
  <si>
    <t>ITEM</t>
  </si>
  <si>
    <t>ETAPAS/DESCRIÇÃO</t>
  </si>
  <si>
    <t>FÍSICO/ FINANCEIRO</t>
  </si>
  <si>
    <t>CÓDIGOS</t>
  </si>
  <si>
    <t>DESCRIÇÃO</t>
  </si>
  <si>
    <t>SINAPI</t>
  </si>
  <si>
    <t>SISTEMA NACIONAL DE PESQUISA DE CUSTOS E ÍNDICES DA CONSTRUÇÃO CIVIL</t>
  </si>
  <si>
    <t>DATA  BASE</t>
  </si>
  <si>
    <t>O  PROCEDIMENTO ADOTADO NA ELABORAÇÃO  DESTA PLANILHA  ESTÁ DE ACORDO COM PREÇOS UNITÁRIOS,EXTRAÍDOS E</t>
  </si>
  <si>
    <t>MULTIPLICADO DOS ÍNDICES  DA TCPO (TABELA DE COMPOSIÇÕES DE PREÇOS PARA ORÇAMENTO) E RESPEITANDO  PREÇOS DE</t>
  </si>
  <si>
    <t>PLANILHA ORÇAMENTÁRIA</t>
  </si>
  <si>
    <t>conferência</t>
  </si>
  <si>
    <t>R$</t>
  </si>
  <si>
    <t xml:space="preserve">UN </t>
  </si>
  <si>
    <t>1º MÊS</t>
  </si>
  <si>
    <t>2º MÊS</t>
  </si>
  <si>
    <t>CÓDIGO DO SERVIÇO</t>
  </si>
  <si>
    <t>CÓDIGO DA INSTITUIÇÃO</t>
  </si>
  <si>
    <t>QNT</t>
  </si>
  <si>
    <t>PREÇO UNITÁRIO</t>
  </si>
  <si>
    <t>PREÇO TOTAL</t>
  </si>
  <si>
    <t xml:space="preserve">Objeto: </t>
  </si>
  <si>
    <t xml:space="preserve">Local: </t>
  </si>
  <si>
    <t>H</t>
  </si>
  <si>
    <t>INSUMOS BASE SINAPI.</t>
  </si>
  <si>
    <t>Município de Cordeirópolis</t>
  </si>
  <si>
    <t>ENGENHEIRO CIVIL DE OBRA PLENO COM ENCARGOS COMPLEMENTARES PARA ELABORAÇÃO DE PROJETOS DE SEGURANÇA CONTRA INCENDIO E PÂNICO (PCIP).</t>
  </si>
  <si>
    <t xml:space="preserve">Total do Item </t>
  </si>
  <si>
    <t>TOTAL  ETAPAS</t>
  </si>
  <si>
    <t>VALOR TOTAL COM BDI</t>
  </si>
  <si>
    <t>A segunda etapa será composta pelo projeto Legal aprovado pelo CBMESP, acrescido de todas as informações e detalhes necessários para a implantação do sistema, resultando na entrega do Laudo de Exigências e o Projeto Executivo de Incêndio.</t>
  </si>
  <si>
    <t>A primeira etapa terá como objetivo o levantamento arquitetônico e atualização de layouts, seguindo da elaboração do PSCIP (Processo de Segurança Contra Incêndio e Pânico) e Projetos Complementares, necessários para aprovação no CBMESP (Corpo de Bombeiros Militar do Estado do São Paulo), composto pelo projeto, memórias de cálculo e toda a documentação exigida pelo mesmo.</t>
  </si>
  <si>
    <t>MARCELO JOSÉ COGHI</t>
  </si>
  <si>
    <t>Engº Civil - CREASP 0601244074</t>
  </si>
  <si>
    <t>Licitação para Obtenção de Projetos para AVCB's dos Prédios Públicos</t>
  </si>
  <si>
    <t>Cordeirópolis, 15 de agosto de 2022.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</si>
</sst>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* #,##0.00_);_(* \(#,##0.00\);_(* &quot;-&quot;??_);_(@_)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sz val="10"/>
      <name val="Arial Narrow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2" fillId="0" borderId="0" xfId="0" applyFont="1" applyFill="1"/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10" xfId="0" applyFont="1" applyBorder="1"/>
    <xf numFmtId="0" fontId="0" fillId="0" borderId="0" xfId="0" applyBorder="1" applyAlignment="1">
      <alignment horizontal="left" vertical="center"/>
    </xf>
    <xf numFmtId="43" fontId="14" fillId="0" borderId="0" xfId="1" applyFont="1"/>
    <xf numFmtId="0" fontId="14" fillId="0" borderId="0" xfId="0" applyFont="1"/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/>
    <xf numFmtId="0" fontId="17" fillId="0" borderId="0" xfId="0" applyFont="1" applyBorder="1" applyAlignment="1">
      <alignment horizontal="right" vertical="center"/>
    </xf>
    <xf numFmtId="10" fontId="15" fillId="0" borderId="0" xfId="0" applyNumberFormat="1" applyFont="1" applyBorder="1" applyAlignment="1">
      <alignment horizontal="center" vertical="center"/>
    </xf>
    <xf numFmtId="4" fontId="17" fillId="0" borderId="0" xfId="0" applyNumberFormat="1" applyFont="1" applyBorder="1" applyAlignment="1">
      <alignment horizontal="center" vertical="center"/>
    </xf>
    <xf numFmtId="0" fontId="15" fillId="0" borderId="0" xfId="0" applyFont="1"/>
    <xf numFmtId="4" fontId="15" fillId="0" borderId="0" xfId="0" applyNumberFormat="1" applyFont="1" applyAlignment="1">
      <alignment horizontal="right"/>
    </xf>
    <xf numFmtId="4" fontId="15" fillId="0" borderId="0" xfId="0" applyNumberFormat="1" applyFont="1"/>
    <xf numFmtId="0" fontId="17" fillId="2" borderId="1" xfId="0" applyFont="1" applyFill="1" applyBorder="1" applyAlignment="1">
      <alignment horizontal="center" vertical="center"/>
    </xf>
    <xf numFmtId="0" fontId="15" fillId="4" borderId="0" xfId="0" applyFont="1" applyFill="1" applyBorder="1" applyAlignment="1"/>
    <xf numFmtId="0" fontId="18" fillId="5" borderId="5" xfId="3" applyNumberFormat="1" applyFont="1" applyFill="1" applyBorder="1" applyAlignment="1">
      <alignment horizontal="center" vertical="center"/>
    </xf>
    <xf numFmtId="17" fontId="15" fillId="0" borderId="1" xfId="0" applyNumberFormat="1" applyFont="1" applyBorder="1" applyAlignment="1">
      <alignment horizontal="center" vertical="center"/>
    </xf>
    <xf numFmtId="0" fontId="18" fillId="5" borderId="0" xfId="3" applyNumberFormat="1" applyFont="1" applyFill="1" applyBorder="1" applyAlignment="1">
      <alignment horizontal="center" vertical="center"/>
    </xf>
    <xf numFmtId="49" fontId="18" fillId="5" borderId="0" xfId="3" applyNumberFormat="1" applyFont="1" applyFill="1" applyBorder="1" applyAlignment="1">
      <alignment horizontal="center" vertical="center" wrapText="1"/>
    </xf>
    <xf numFmtId="17" fontId="15" fillId="0" borderId="0" xfId="0" applyNumberFormat="1" applyFont="1" applyBorder="1" applyAlignment="1">
      <alignment horizontal="center" vertical="center"/>
    </xf>
    <xf numFmtId="164" fontId="7" fillId="0" borderId="0" xfId="7" applyFont="1" applyFill="1" applyBorder="1" applyAlignment="1">
      <alignment vertical="top" wrapText="1"/>
    </xf>
    <xf numFmtId="164" fontId="7" fillId="0" borderId="0" xfId="7" applyFont="1" applyFill="1" applyBorder="1" applyAlignment="1">
      <alignment horizontal="right" vertical="top" wrapText="1"/>
    </xf>
    <xf numFmtId="165" fontId="21" fillId="4" borderId="0" xfId="10" applyFont="1" applyFill="1" applyBorder="1" applyAlignment="1">
      <alignment horizontal="center"/>
    </xf>
    <xf numFmtId="165" fontId="4" fillId="4" borderId="0" xfId="3" applyNumberFormat="1" applyFont="1" applyFill="1" applyBorder="1"/>
    <xf numFmtId="43" fontId="4" fillId="4" borderId="0" xfId="1" applyFont="1" applyFill="1" applyBorder="1"/>
    <xf numFmtId="165" fontId="21" fillId="4" borderId="0" xfId="10" applyFont="1" applyFill="1" applyBorder="1"/>
    <xf numFmtId="165" fontId="16" fillId="4" borderId="0" xfId="10" applyFont="1" applyFill="1" applyBorder="1"/>
    <xf numFmtId="164" fontId="7" fillId="0" borderId="13" xfId="7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4" fontId="17" fillId="6" borderId="5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164" fontId="0" fillId="0" borderId="0" xfId="7" applyFont="1"/>
    <xf numFmtId="9" fontId="0" fillId="0" borderId="0" xfId="2" applyFont="1"/>
    <xf numFmtId="0" fontId="9" fillId="0" borderId="0" xfId="0" applyFont="1" applyBorder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5" fillId="0" borderId="4" xfId="0" applyFont="1" applyBorder="1"/>
    <xf numFmtId="0" fontId="17" fillId="0" borderId="4" xfId="0" applyFont="1" applyBorder="1" applyAlignment="1">
      <alignment horizontal="right" vertical="center"/>
    </xf>
    <xf numFmtId="10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5" fillId="0" borderId="10" xfId="0" applyFont="1" applyBorder="1" applyAlignment="1">
      <alignment horizontal="center" vertical="center"/>
    </xf>
    <xf numFmtId="4" fontId="17" fillId="0" borderId="7" xfId="0" applyNumberFormat="1" applyFont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1" fontId="18" fillId="0" borderId="13" xfId="0" applyNumberFormat="1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4" fontId="18" fillId="0" borderId="13" xfId="0" applyNumberFormat="1" applyFont="1" applyFill="1" applyBorder="1" applyAlignment="1">
      <alignment horizontal="center" vertical="center" wrapText="1"/>
    </xf>
    <xf numFmtId="4" fontId="15" fillId="0" borderId="13" xfId="0" applyNumberFormat="1" applyFont="1" applyBorder="1" applyAlignment="1">
      <alignment horizontal="center" vertical="center"/>
    </xf>
    <xf numFmtId="4" fontId="15" fillId="0" borderId="14" xfId="0" applyNumberFormat="1" applyFont="1" applyBorder="1" applyAlignment="1">
      <alignment horizontal="center" vertical="center"/>
    </xf>
    <xf numFmtId="4" fontId="15" fillId="0" borderId="15" xfId="0" applyNumberFormat="1" applyFont="1" applyBorder="1" applyAlignment="1">
      <alignment horizontal="center" vertical="center"/>
    </xf>
    <xf numFmtId="2" fontId="15" fillId="0" borderId="13" xfId="0" applyNumberFormat="1" applyFont="1" applyBorder="1" applyAlignment="1">
      <alignment horizontal="center" vertical="center"/>
    </xf>
    <xf numFmtId="4" fontId="17" fillId="0" borderId="13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right" vertical="center"/>
    </xf>
    <xf numFmtId="0" fontId="17" fillId="0" borderId="15" xfId="0" applyFont="1" applyBorder="1" applyAlignment="1">
      <alignment horizontal="right" vertical="center"/>
    </xf>
    <xf numFmtId="0" fontId="15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3" xfId="0" applyFont="1" applyBorder="1" applyAlignment="1">
      <alignment horizontal="right" vertical="center"/>
    </xf>
    <xf numFmtId="0" fontId="0" fillId="0" borderId="0" xfId="0"/>
    <xf numFmtId="4" fontId="0" fillId="0" borderId="0" xfId="0" applyNumberFormat="1"/>
    <xf numFmtId="0" fontId="2" fillId="0" borderId="0" xfId="0" applyFont="1" applyFill="1"/>
    <xf numFmtId="0" fontId="6" fillId="4" borderId="0" xfId="3" applyFont="1" applyFill="1" applyBorder="1" applyAlignment="1">
      <alignment horizontal="center" vertical="center"/>
    </xf>
    <xf numFmtId="10" fontId="8" fillId="4" borderId="0" xfId="3" applyNumberFormat="1" applyFont="1" applyFill="1" applyBorder="1" applyAlignment="1">
      <alignment vertical="top" wrapText="1"/>
    </xf>
    <xf numFmtId="4" fontId="7" fillId="4" borderId="0" xfId="3" applyNumberFormat="1" applyFont="1" applyFill="1" applyBorder="1" applyAlignment="1">
      <alignment vertical="top" wrapText="1"/>
    </xf>
    <xf numFmtId="0" fontId="0" fillId="0" borderId="0" xfId="0" applyBorder="1"/>
    <xf numFmtId="0" fontId="10" fillId="0" borderId="0" xfId="0" applyFont="1" applyBorder="1" applyAlignment="1">
      <alignment horizontal="center" vertical="center"/>
    </xf>
    <xf numFmtId="0" fontId="1" fillId="0" borderId="0" xfId="0" applyFont="1"/>
    <xf numFmtId="0" fontId="21" fillId="0" borderId="0" xfId="0" applyFont="1"/>
    <xf numFmtId="0" fontId="6" fillId="4" borderId="0" xfId="3" applyFont="1" applyFill="1" applyBorder="1" applyAlignment="1">
      <alignment horizontal="left" vertical="center"/>
    </xf>
    <xf numFmtId="0" fontId="12" fillId="4" borderId="0" xfId="3" applyFont="1" applyFill="1" applyBorder="1" applyAlignment="1">
      <alignment vertical="center"/>
    </xf>
    <xf numFmtId="0" fontId="6" fillId="4" borderId="0" xfId="3" applyFont="1" applyFill="1" applyBorder="1" applyAlignment="1">
      <alignment vertical="center"/>
    </xf>
    <xf numFmtId="0" fontId="0" fillId="4" borderId="0" xfId="0" applyFill="1" applyBorder="1"/>
    <xf numFmtId="0" fontId="6" fillId="0" borderId="4" xfId="3" applyFont="1" applyBorder="1" applyAlignment="1">
      <alignment vertical="center"/>
    </xf>
    <xf numFmtId="0" fontId="6" fillId="0" borderId="13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4" fontId="6" fillId="0" borderId="13" xfId="3" applyNumberFormat="1" applyFont="1" applyBorder="1" applyAlignment="1">
      <alignment horizontal="center" vertical="center" wrapText="1"/>
    </xf>
    <xf numFmtId="0" fontId="6" fillId="0" borderId="13" xfId="3" applyFont="1" applyBorder="1" applyAlignment="1">
      <alignment horizontal="center" vertical="center" wrapText="1"/>
    </xf>
    <xf numFmtId="0" fontId="16" fillId="4" borderId="0" xfId="9" applyFont="1" applyFill="1" applyBorder="1" applyAlignment="1">
      <alignment vertical="center"/>
    </xf>
    <xf numFmtId="0" fontId="4" fillId="4" borderId="0" xfId="3" applyFont="1" applyFill="1" applyBorder="1" applyAlignment="1">
      <alignment horizontal="center"/>
    </xf>
    <xf numFmtId="0" fontId="4" fillId="4" borderId="0" xfId="3" applyFont="1" applyFill="1" applyBorder="1"/>
    <xf numFmtId="49" fontId="16" fillId="4" borderId="0" xfId="3" applyNumberFormat="1" applyFont="1" applyFill="1" applyBorder="1"/>
    <xf numFmtId="10" fontId="21" fillId="4" borderId="0" xfId="11" applyNumberFormat="1" applyFont="1" applyFill="1" applyBorder="1" applyAlignment="1">
      <alignment horizontal="center"/>
    </xf>
    <xf numFmtId="10" fontId="4" fillId="4" borderId="0" xfId="11" applyNumberFormat="1" applyFont="1" applyFill="1" applyBorder="1"/>
    <xf numFmtId="10" fontId="19" fillId="4" borderId="0" xfId="11" applyNumberFormat="1" applyFont="1" applyFill="1" applyBorder="1"/>
    <xf numFmtId="0" fontId="16" fillId="4" borderId="0" xfId="3" applyFont="1" applyFill="1" applyBorder="1"/>
    <xf numFmtId="43" fontId="4" fillId="4" borderId="0" xfId="3" applyNumberFormat="1" applyFont="1" applyFill="1" applyBorder="1"/>
    <xf numFmtId="0" fontId="16" fillId="4" borderId="0" xfId="3" applyFont="1" applyFill="1" applyBorder="1" applyAlignment="1">
      <alignment wrapText="1"/>
    </xf>
    <xf numFmtId="9" fontId="4" fillId="4" borderId="0" xfId="11" applyFont="1" applyFill="1" applyBorder="1"/>
    <xf numFmtId="9" fontId="21" fillId="4" borderId="0" xfId="11" applyFont="1" applyFill="1" applyBorder="1"/>
    <xf numFmtId="0" fontId="16" fillId="4" borderId="0" xfId="3" applyFont="1" applyFill="1" applyBorder="1" applyAlignment="1">
      <alignment vertical="center"/>
    </xf>
    <xf numFmtId="0" fontId="16" fillId="4" borderId="0" xfId="3" applyFont="1" applyFill="1" applyBorder="1" applyAlignment="1">
      <alignment vertical="center" wrapText="1"/>
    </xf>
    <xf numFmtId="9" fontId="4" fillId="4" borderId="0" xfId="2" applyFont="1" applyFill="1" applyBorder="1"/>
    <xf numFmtId="10" fontId="21" fillId="4" borderId="0" xfId="11" applyNumberFormat="1" applyFont="1" applyFill="1" applyBorder="1"/>
    <xf numFmtId="0" fontId="4" fillId="4" borderId="0" xfId="3" applyFont="1" applyFill="1" applyBorder="1" applyAlignment="1"/>
    <xf numFmtId="0" fontId="16" fillId="4" borderId="0" xfId="3" applyFont="1" applyFill="1" applyBorder="1" applyAlignment="1">
      <alignment horizontal="center"/>
    </xf>
    <xf numFmtId="10" fontId="16" fillId="4" borderId="0" xfId="3" applyNumberFormat="1" applyFont="1" applyFill="1" applyBorder="1"/>
    <xf numFmtId="10" fontId="4" fillId="4" borderId="0" xfId="3" applyNumberFormat="1" applyFont="1" applyFill="1" applyBorder="1"/>
    <xf numFmtId="0" fontId="21" fillId="4" borderId="0" xfId="0" applyFont="1" applyFill="1" applyBorder="1"/>
    <xf numFmtId="0" fontId="6" fillId="0" borderId="0" xfId="3" applyFont="1" applyBorder="1" applyAlignment="1">
      <alignment horizontal="center" vertical="center" wrapText="1"/>
    </xf>
    <xf numFmtId="10" fontId="7" fillId="0" borderId="17" xfId="3" applyNumberFormat="1" applyFont="1" applyBorder="1" applyAlignment="1">
      <alignment horizontal="center" vertical="center" wrapText="1"/>
    </xf>
    <xf numFmtId="10" fontId="8" fillId="0" borderId="17" xfId="3" applyNumberFormat="1" applyFont="1" applyBorder="1" applyAlignment="1">
      <alignment horizontal="center" vertical="center" wrapText="1"/>
    </xf>
    <xf numFmtId="4" fontId="7" fillId="0" borderId="18" xfId="3" applyNumberFormat="1" applyFont="1" applyBorder="1" applyAlignment="1">
      <alignment horizontal="center" vertical="center" wrapText="1"/>
    </xf>
    <xf numFmtId="4" fontId="8" fillId="0" borderId="18" xfId="3" applyNumberFormat="1" applyFont="1" applyBorder="1" applyAlignment="1">
      <alignment horizontal="center" vertical="center" wrapText="1"/>
    </xf>
    <xf numFmtId="10" fontId="7" fillId="0" borderId="13" xfId="2" applyNumberFormat="1" applyFont="1" applyFill="1" applyBorder="1" applyAlignment="1">
      <alignment horizontal="center" vertical="center" wrapText="1"/>
    </xf>
    <xf numFmtId="10" fontId="8" fillId="0" borderId="13" xfId="3" applyNumberFormat="1" applyFont="1" applyBorder="1" applyAlignment="1">
      <alignment horizontal="center" vertical="center" wrapText="1"/>
    </xf>
    <xf numFmtId="10" fontId="7" fillId="0" borderId="19" xfId="2" applyNumberFormat="1" applyFont="1" applyFill="1" applyBorder="1" applyAlignment="1">
      <alignment horizontal="center" vertical="center" wrapText="1"/>
    </xf>
    <xf numFmtId="10" fontId="8" fillId="6" borderId="17" xfId="3" applyNumberFormat="1" applyFont="1" applyFill="1" applyBorder="1" applyAlignment="1">
      <alignment horizontal="center" vertical="center" wrapText="1"/>
    </xf>
    <xf numFmtId="0" fontId="6" fillId="0" borderId="13" xfId="3" applyFont="1" applyBorder="1" applyAlignment="1">
      <alignment vertical="center" wrapText="1"/>
    </xf>
    <xf numFmtId="0" fontId="6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/>
    </xf>
    <xf numFmtId="164" fontId="7" fillId="0" borderId="18" xfId="7" applyFont="1" applyFill="1" applyBorder="1" applyAlignment="1">
      <alignment horizontal="center" vertical="center" wrapText="1"/>
    </xf>
    <xf numFmtId="164" fontId="7" fillId="0" borderId="5" xfId="7" applyFont="1" applyFill="1" applyBorder="1" applyAlignment="1">
      <alignment horizontal="center" vertical="center" wrapText="1"/>
    </xf>
    <xf numFmtId="164" fontId="8" fillId="0" borderId="5" xfId="7" applyFont="1" applyFill="1" applyBorder="1" applyAlignment="1">
      <alignment horizontal="center" vertical="center" wrapText="1"/>
    </xf>
    <xf numFmtId="164" fontId="8" fillId="0" borderId="0" xfId="7" applyFont="1" applyFill="1" applyBorder="1" applyAlignment="1">
      <alignment horizontal="right" vertical="center" wrapText="1"/>
    </xf>
    <xf numFmtId="0" fontId="6" fillId="0" borderId="4" xfId="3" applyFont="1" applyBorder="1" applyAlignment="1">
      <alignment vertical="center" wrapText="1"/>
    </xf>
    <xf numFmtId="0" fontId="12" fillId="0" borderId="0" xfId="3" applyFont="1" applyBorder="1" applyAlignment="1">
      <alignment vertical="center" wrapText="1"/>
    </xf>
    <xf numFmtId="49" fontId="18" fillId="5" borderId="2" xfId="3" applyNumberFormat="1" applyFont="1" applyFill="1" applyBorder="1" applyAlignment="1">
      <alignment horizontal="left" vertical="center" wrapText="1"/>
    </xf>
    <xf numFmtId="49" fontId="18" fillId="5" borderId="3" xfId="3" applyNumberFormat="1" applyFont="1" applyFill="1" applyBorder="1" applyAlignment="1">
      <alignment horizontal="left" vertical="center" wrapText="1"/>
    </xf>
    <xf numFmtId="0" fontId="13" fillId="4" borderId="0" xfId="0" applyNumberFormat="1" applyFont="1" applyFill="1" applyBorder="1" applyAlignment="1">
      <alignment horizontal="left" vertical="center" wrapText="1"/>
    </xf>
    <xf numFmtId="0" fontId="13" fillId="3" borderId="0" xfId="0" applyNumberFormat="1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5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4" fontId="15" fillId="0" borderId="13" xfId="0" applyNumberFormat="1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right" vertical="center"/>
    </xf>
    <xf numFmtId="0" fontId="17" fillId="0" borderId="14" xfId="0" applyFont="1" applyBorder="1" applyAlignment="1">
      <alignment horizontal="right" vertical="center"/>
    </xf>
    <xf numFmtId="0" fontId="17" fillId="0" borderId="15" xfId="0" applyFont="1" applyBorder="1" applyAlignment="1">
      <alignment horizontal="right" vertical="center"/>
    </xf>
    <xf numFmtId="0" fontId="15" fillId="0" borderId="0" xfId="0" applyFont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17" fillId="6" borderId="12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0" borderId="14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4" fontId="17" fillId="6" borderId="12" xfId="0" applyNumberFormat="1" applyFont="1" applyFill="1" applyBorder="1" applyAlignment="1">
      <alignment horizontal="center" vertical="center"/>
    </xf>
    <xf numFmtId="4" fontId="17" fillId="6" borderId="7" xfId="0" applyNumberFormat="1" applyFont="1" applyFill="1" applyBorder="1" applyAlignment="1">
      <alignment horizontal="center" vertical="center"/>
    </xf>
    <xf numFmtId="0" fontId="16" fillId="4" borderId="0" xfId="9" applyFont="1" applyFill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 wrapText="1"/>
    </xf>
    <xf numFmtId="0" fontId="5" fillId="0" borderId="18" xfId="3" applyFont="1" applyBorder="1" applyAlignment="1">
      <alignment horizontal="center" vertical="center" wrapText="1"/>
    </xf>
    <xf numFmtId="0" fontId="5" fillId="0" borderId="16" xfId="3" applyFont="1" applyBorder="1" applyAlignment="1">
      <alignment vertical="center" wrapText="1"/>
    </xf>
    <xf numFmtId="0" fontId="5" fillId="0" borderId="17" xfId="3" applyFont="1" applyBorder="1" applyAlignment="1">
      <alignment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5" fillId="0" borderId="18" xfId="3" applyFont="1" applyBorder="1" applyAlignment="1">
      <alignment vertical="center" wrapText="1"/>
    </xf>
  </cellXfs>
  <cellStyles count="17">
    <cellStyle name="Moeda" xfId="7" builtinId="4"/>
    <cellStyle name="Moeda 2" xfId="15"/>
    <cellStyle name="Normal" xfId="0" builtinId="0"/>
    <cellStyle name="Normal 11 2" xfId="9"/>
    <cellStyle name="Normal 165" xfId="8"/>
    <cellStyle name="Normal 2" xfId="3"/>
    <cellStyle name="Normal 2 2" xfId="5"/>
    <cellStyle name="Normal 2 2 2" xfId="13"/>
    <cellStyle name="Normal 87" xfId="12"/>
    <cellStyle name="Porcentagem" xfId="2" builtinId="5"/>
    <cellStyle name="Porcentagem 2" xfId="11"/>
    <cellStyle name="Separador de milhares" xfId="1" builtinId="3"/>
    <cellStyle name="Separador de milhares 2" xfId="4"/>
    <cellStyle name="Vírgula 2" xfId="14"/>
    <cellStyle name="Vírgula 2 2" xfId="10"/>
    <cellStyle name="Vírgula 2 2 2" xfId="16"/>
    <cellStyle name="Vírgula 3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372240</xdr:colOff>
      <xdr:row>0</xdr:row>
      <xdr:rowOff>175170</xdr:rowOff>
    </xdr:from>
    <xdr:to>
      <xdr:col>10</xdr:col>
      <xdr:colOff>466089</xdr:colOff>
      <xdr:row>2</xdr:row>
      <xdr:rowOff>571125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3706" y="175170"/>
          <a:ext cx="783590" cy="779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153280</xdr:colOff>
      <xdr:row>0</xdr:row>
      <xdr:rowOff>142324</xdr:rowOff>
    </xdr:from>
    <xdr:to>
      <xdr:col>4</xdr:col>
      <xdr:colOff>34535</xdr:colOff>
      <xdr:row>2</xdr:row>
      <xdr:rowOff>530024</xdr:rowOff>
    </xdr:to>
    <xdr:pic>
      <xdr:nvPicPr>
        <xdr:cNvPr id="4" name="Imagem 3" descr="cabeçalho_3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6383" y="142324"/>
          <a:ext cx="2103755" cy="770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2</xdr:row>
      <xdr:rowOff>28575</xdr:rowOff>
    </xdr:from>
    <xdr:to>
      <xdr:col>6</xdr:col>
      <xdr:colOff>477109</xdr:colOff>
      <xdr:row>6</xdr:row>
      <xdr:rowOff>45720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86800" y="409575"/>
          <a:ext cx="783590" cy="779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2</xdr:row>
      <xdr:rowOff>9525</xdr:rowOff>
    </xdr:from>
    <xdr:to>
      <xdr:col>2</xdr:col>
      <xdr:colOff>1703705</xdr:colOff>
      <xdr:row>6</xdr:row>
      <xdr:rowOff>18415</xdr:rowOff>
    </xdr:to>
    <xdr:pic>
      <xdr:nvPicPr>
        <xdr:cNvPr id="4" name="Imagem 3" descr="cabeçalho_3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9150" y="390525"/>
          <a:ext cx="2103755" cy="7708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IO-DOS\Users\reserva\Desktop\PEDRO%20BOLDRINI\Pedro%20Boldrini%20-%20Tamara\051%20-%20O%20-%201614%20-%2072%20-%20001_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ilha1"/>
      <sheetName val="051 - O - 1614 - 72 - 001_0"/>
    </sheetNames>
    <definedNames>
      <definedName name="linhaSINAPIxls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45"/>
  <sheetViews>
    <sheetView showGridLines="0" view="pageBreakPreview" topLeftCell="A7" zoomScale="87" zoomScaleNormal="87" zoomScaleSheetLayoutView="87" workbookViewId="0">
      <selection activeCell="B17" sqref="B17"/>
    </sheetView>
  </sheetViews>
  <sheetFormatPr defaultRowHeight="15"/>
  <cols>
    <col min="2" max="2" width="7.42578125" style="5" customWidth="1"/>
    <col min="3" max="3" width="13.140625" style="5" customWidth="1"/>
    <col min="4" max="4" width="12.85546875" customWidth="1"/>
    <col min="5" max="5" width="10.42578125" style="1" customWidth="1"/>
    <col min="6" max="6" width="94.85546875" style="1" customWidth="1"/>
    <col min="7" max="7" width="11.5703125" customWidth="1"/>
    <col min="8" max="8" width="5.5703125" style="3" customWidth="1"/>
    <col min="9" max="9" width="5" style="3" customWidth="1"/>
    <col min="10" max="10" width="10.28515625" style="2" bestFit="1" customWidth="1"/>
    <col min="11" max="11" width="12.5703125" style="2" customWidth="1"/>
    <col min="12" max="12" width="4.42578125" style="4" customWidth="1"/>
    <col min="13" max="13" width="18.42578125" bestFit="1" customWidth="1"/>
    <col min="16" max="16" width="14.28515625" bestFit="1" customWidth="1"/>
    <col min="17" max="17" width="15.85546875" bestFit="1" customWidth="1"/>
  </cols>
  <sheetData>
    <row r="1" spans="2:16" ht="15" customHeight="1">
      <c r="B1" s="53"/>
      <c r="C1" s="54"/>
      <c r="D1" s="8"/>
      <c r="E1" s="8"/>
      <c r="F1" s="8"/>
      <c r="G1" s="8"/>
      <c r="H1" s="8"/>
      <c r="I1" s="8"/>
      <c r="J1" s="8"/>
      <c r="K1" s="9"/>
    </row>
    <row r="2" spans="2:16" ht="15.75">
      <c r="B2" s="55"/>
      <c r="C2" s="6"/>
      <c r="D2" s="10"/>
      <c r="E2" s="10"/>
      <c r="F2" s="154" t="s">
        <v>12</v>
      </c>
      <c r="G2" s="10"/>
      <c r="H2" s="10"/>
      <c r="I2" s="10"/>
      <c r="J2" s="10"/>
      <c r="K2" s="11"/>
    </row>
    <row r="3" spans="2:16" ht="48.75" customHeight="1">
      <c r="B3" s="13"/>
      <c r="C3" s="10"/>
      <c r="D3" s="10"/>
      <c r="E3" s="10"/>
      <c r="F3" s="154"/>
      <c r="G3" s="10"/>
      <c r="H3" s="10"/>
      <c r="I3" s="10"/>
      <c r="J3" s="10"/>
      <c r="K3" s="11"/>
    </row>
    <row r="4" spans="2:16" s="5" customFormat="1" ht="21">
      <c r="B4" s="47" t="s">
        <v>23</v>
      </c>
      <c r="C4" s="45" t="s">
        <v>36</v>
      </c>
      <c r="D4" s="10"/>
      <c r="E4" s="10"/>
      <c r="F4" s="12"/>
      <c r="G4" s="10"/>
      <c r="H4" s="10"/>
      <c r="I4" s="10"/>
      <c r="J4" s="10"/>
      <c r="K4" s="11"/>
      <c r="L4" s="4"/>
    </row>
    <row r="5" spans="2:16" ht="20.25" customHeight="1">
      <c r="B5" s="47" t="s">
        <v>24</v>
      </c>
      <c r="C5" s="52" t="s">
        <v>27</v>
      </c>
      <c r="D5" s="10"/>
      <c r="E5" s="10"/>
      <c r="F5" s="10"/>
      <c r="G5" s="10"/>
      <c r="H5" s="10"/>
      <c r="I5" s="10"/>
      <c r="J5" s="10"/>
      <c r="K5" s="11"/>
    </row>
    <row r="6" spans="2:16" s="5" customFormat="1" ht="10.5" customHeight="1">
      <c r="B6" s="56"/>
      <c r="C6" s="17"/>
      <c r="D6" s="48"/>
      <c r="E6" s="49"/>
      <c r="F6" s="49"/>
      <c r="G6" s="50"/>
      <c r="H6" s="51"/>
      <c r="I6" s="51"/>
      <c r="J6" s="51"/>
      <c r="K6" s="57"/>
      <c r="L6" s="4"/>
    </row>
    <row r="7" spans="2:16" ht="15.75">
      <c r="B7" s="155"/>
      <c r="C7" s="155"/>
      <c r="D7" s="155"/>
      <c r="E7" s="155"/>
      <c r="F7" s="155"/>
      <c r="G7" s="155"/>
      <c r="H7" s="155"/>
      <c r="I7" s="155"/>
      <c r="J7" s="155"/>
      <c r="K7" s="155"/>
    </row>
    <row r="8" spans="2:16">
      <c r="B8" s="156"/>
      <c r="C8" s="156"/>
      <c r="D8" s="156"/>
      <c r="E8" s="156"/>
      <c r="F8" s="156"/>
      <c r="G8" s="156"/>
      <c r="H8" s="156"/>
      <c r="I8" s="156"/>
      <c r="J8" s="156"/>
      <c r="K8" s="156"/>
    </row>
    <row r="9" spans="2:16" ht="50.25" customHeight="1">
      <c r="B9" s="58" t="s">
        <v>2</v>
      </c>
      <c r="C9" s="40" t="s">
        <v>18</v>
      </c>
      <c r="D9" s="40" t="s">
        <v>19</v>
      </c>
      <c r="E9" s="157" t="s">
        <v>6</v>
      </c>
      <c r="F9" s="158"/>
      <c r="G9" s="58" t="s">
        <v>15</v>
      </c>
      <c r="H9" s="161" t="s">
        <v>20</v>
      </c>
      <c r="I9" s="162"/>
      <c r="J9" s="41" t="s">
        <v>21</v>
      </c>
      <c r="K9" s="41" t="s">
        <v>22</v>
      </c>
    </row>
    <row r="10" spans="2:16" ht="19.899999999999999" customHeight="1">
      <c r="B10" s="59"/>
      <c r="C10" s="60"/>
      <c r="D10" s="61"/>
      <c r="E10" s="159"/>
      <c r="F10" s="160"/>
      <c r="G10" s="62"/>
      <c r="H10" s="146"/>
      <c r="I10" s="146"/>
      <c r="J10" s="63"/>
      <c r="K10" s="63"/>
    </row>
    <row r="11" spans="2:16" ht="30.75" customHeight="1">
      <c r="B11" s="61">
        <v>1</v>
      </c>
      <c r="C11" s="60">
        <v>90778</v>
      </c>
      <c r="D11" s="61" t="s">
        <v>7</v>
      </c>
      <c r="E11" s="144" t="s">
        <v>28</v>
      </c>
      <c r="F11" s="145"/>
      <c r="G11" s="62" t="s">
        <v>25</v>
      </c>
      <c r="H11" s="146">
        <v>492</v>
      </c>
      <c r="I11" s="146"/>
      <c r="J11" s="63">
        <v>113.01</v>
      </c>
      <c r="K11" s="63">
        <f t="shared" ref="K11" si="0">H11*J11</f>
        <v>55600.920000000006</v>
      </c>
    </row>
    <row r="12" spans="2:16" ht="19.899999999999999" customHeight="1">
      <c r="B12" s="61"/>
      <c r="C12" s="60"/>
      <c r="D12" s="61"/>
      <c r="E12" s="144"/>
      <c r="F12" s="145"/>
      <c r="G12" s="62"/>
      <c r="H12" s="146"/>
      <c r="I12" s="146"/>
      <c r="J12" s="63"/>
      <c r="K12" s="63"/>
    </row>
    <row r="13" spans="2:16" s="5" customFormat="1" ht="19.899999999999999" customHeight="1">
      <c r="B13" s="61"/>
      <c r="C13" s="61"/>
      <c r="D13" s="61"/>
      <c r="E13" s="151" t="s">
        <v>29</v>
      </c>
      <c r="F13" s="152"/>
      <c r="G13" s="61"/>
      <c r="H13" s="64"/>
      <c r="I13" s="65"/>
      <c r="J13" s="66"/>
      <c r="K13" s="67">
        <f>SUM(K11:K12)</f>
        <v>55600.920000000006</v>
      </c>
      <c r="L13" s="4"/>
    </row>
    <row r="14" spans="2:16" s="5" customFormat="1" ht="19.899999999999999" customHeight="1">
      <c r="B14" s="61"/>
      <c r="C14" s="61"/>
      <c r="D14" s="61"/>
      <c r="E14" s="68"/>
      <c r="F14" s="69"/>
      <c r="G14" s="61"/>
      <c r="H14" s="64"/>
      <c r="I14" s="65"/>
      <c r="J14" s="66"/>
      <c r="K14" s="67"/>
      <c r="L14" s="4"/>
    </row>
    <row r="15" spans="2:16" ht="19.899999999999999" customHeight="1">
      <c r="B15" s="61"/>
      <c r="C15" s="70"/>
      <c r="D15" s="71"/>
      <c r="E15" s="150" t="s">
        <v>0</v>
      </c>
      <c r="F15" s="150"/>
      <c r="G15" s="59"/>
      <c r="H15" s="149"/>
      <c r="I15" s="149"/>
      <c r="J15" s="72" t="s">
        <v>14</v>
      </c>
      <c r="K15" s="67">
        <f>K13</f>
        <v>55600.920000000006</v>
      </c>
      <c r="M15" s="15">
        <f>SUM(K10:K14)/2</f>
        <v>55600.920000000006</v>
      </c>
      <c r="N15" s="16" t="s">
        <v>13</v>
      </c>
      <c r="P15" s="2">
        <f>SUM(K10:K14)/2</f>
        <v>55600.920000000006</v>
      </c>
    </row>
    <row r="16" spans="2:16" s="5" customFormat="1">
      <c r="B16" s="17"/>
      <c r="C16" s="17"/>
      <c r="D16" s="18"/>
      <c r="E16" s="19"/>
      <c r="F16" s="19"/>
      <c r="G16" s="20"/>
      <c r="H16" s="17"/>
      <c r="I16" s="17"/>
      <c r="J16" s="17"/>
      <c r="K16" s="21"/>
      <c r="L16" s="4"/>
    </row>
    <row r="17" spans="2:13" s="5" customFormat="1">
      <c r="B17" s="17"/>
      <c r="C17" s="17"/>
      <c r="D17" s="18"/>
      <c r="E17" s="19"/>
      <c r="F17" s="19"/>
      <c r="G17" s="20"/>
      <c r="H17" s="17"/>
      <c r="I17" s="17"/>
      <c r="J17" s="17"/>
      <c r="K17" s="21"/>
      <c r="L17" s="4"/>
    </row>
    <row r="18" spans="2:13">
      <c r="B18" s="22"/>
      <c r="C18" s="22"/>
      <c r="D18" s="22"/>
      <c r="E18" s="153"/>
      <c r="F18" s="153"/>
      <c r="G18" s="22"/>
      <c r="H18" s="23"/>
      <c r="I18" s="23"/>
      <c r="J18" s="24"/>
      <c r="K18" s="24"/>
    </row>
    <row r="19" spans="2:13">
      <c r="B19" s="22"/>
      <c r="C19" s="22"/>
      <c r="D19" s="25" t="s">
        <v>5</v>
      </c>
      <c r="E19" s="147" t="s">
        <v>6</v>
      </c>
      <c r="F19" s="148"/>
      <c r="G19" s="25" t="s">
        <v>9</v>
      </c>
      <c r="H19" s="26"/>
      <c r="I19" s="23"/>
      <c r="J19" s="24"/>
      <c r="K19" s="24"/>
    </row>
    <row r="20" spans="2:13" s="5" customFormat="1">
      <c r="B20" s="22"/>
      <c r="C20" s="22"/>
      <c r="D20" s="27" t="s">
        <v>7</v>
      </c>
      <c r="E20" s="131" t="s">
        <v>8</v>
      </c>
      <c r="F20" s="132"/>
      <c r="G20" s="28">
        <v>44682</v>
      </c>
      <c r="H20" s="26"/>
      <c r="I20" s="23"/>
      <c r="J20" s="24"/>
      <c r="K20" s="24"/>
      <c r="L20" s="4"/>
      <c r="M20" s="43"/>
    </row>
    <row r="21" spans="2:13" s="5" customFormat="1">
      <c r="B21" s="22"/>
      <c r="C21" s="22"/>
      <c r="D21" s="29"/>
      <c r="E21" s="30"/>
      <c r="F21" s="30"/>
      <c r="G21" s="31"/>
      <c r="H21" s="26"/>
      <c r="I21" s="23"/>
      <c r="J21" s="24"/>
      <c r="K21" s="24"/>
      <c r="L21" s="4"/>
      <c r="M21" s="44"/>
    </row>
    <row r="22" spans="2:13">
      <c r="D22" s="138" t="s">
        <v>10</v>
      </c>
      <c r="E22" s="139"/>
      <c r="F22" s="139"/>
      <c r="G22" s="140"/>
    </row>
    <row r="23" spans="2:13">
      <c r="D23" s="135" t="s">
        <v>11</v>
      </c>
      <c r="E23" s="136"/>
      <c r="F23" s="136"/>
      <c r="G23" s="137"/>
    </row>
    <row r="24" spans="2:13">
      <c r="D24" s="141" t="s">
        <v>26</v>
      </c>
      <c r="E24" s="142"/>
      <c r="F24" s="142"/>
      <c r="G24" s="143"/>
    </row>
    <row r="25" spans="2:13" s="5" customFormat="1">
      <c r="D25" s="7"/>
      <c r="E25" s="7"/>
      <c r="F25" s="7"/>
      <c r="G25" s="7"/>
      <c r="H25" s="3"/>
      <c r="I25" s="3"/>
      <c r="J25" s="2"/>
      <c r="K25" s="2"/>
      <c r="L25" s="4"/>
    </row>
    <row r="26" spans="2:13" s="5" customFormat="1">
      <c r="D26" s="14"/>
      <c r="E26" s="14"/>
      <c r="F26" s="14"/>
      <c r="G26" s="14"/>
      <c r="H26" s="3"/>
      <c r="I26" s="3"/>
      <c r="J26" s="2"/>
      <c r="K26" s="2"/>
      <c r="L26" s="4"/>
    </row>
    <row r="27" spans="2:13" s="5" customFormat="1">
      <c r="D27" s="42" t="s">
        <v>37</v>
      </c>
      <c r="E27" s="7"/>
      <c r="G27" s="14"/>
      <c r="H27" s="3"/>
      <c r="I27" s="3"/>
      <c r="J27" s="2"/>
      <c r="K27" s="2"/>
      <c r="L27" s="4"/>
    </row>
    <row r="28" spans="2:13" s="5" customFormat="1">
      <c r="D28" s="42"/>
      <c r="E28" s="42"/>
      <c r="F28" s="42"/>
      <c r="G28" s="42"/>
      <c r="H28" s="3"/>
      <c r="I28" s="3"/>
      <c r="J28" s="2"/>
      <c r="K28" s="2"/>
      <c r="L28" s="4"/>
    </row>
    <row r="29" spans="2:13">
      <c r="D29" s="81" t="s">
        <v>34</v>
      </c>
    </row>
    <row r="30" spans="2:13">
      <c r="D30" s="73" t="s">
        <v>35</v>
      </c>
    </row>
    <row r="31" spans="2:13">
      <c r="D31" s="73"/>
    </row>
    <row r="39" spans="6:8">
      <c r="F39" s="133"/>
      <c r="G39" s="133"/>
      <c r="H39" s="133"/>
    </row>
    <row r="40" spans="6:8">
      <c r="F40" s="133"/>
      <c r="G40" s="133"/>
      <c r="H40" s="133"/>
    </row>
    <row r="41" spans="6:8">
      <c r="F41" s="133"/>
      <c r="G41" s="133"/>
      <c r="H41" s="133"/>
    </row>
    <row r="42" spans="6:8">
      <c r="F42" s="133"/>
      <c r="G42" s="133"/>
      <c r="H42" s="133"/>
    </row>
    <row r="43" spans="6:8">
      <c r="F43" s="133"/>
      <c r="G43" s="133"/>
      <c r="H43" s="133"/>
    </row>
    <row r="44" spans="6:8">
      <c r="F44" s="133"/>
      <c r="G44" s="133"/>
      <c r="H44" s="133"/>
    </row>
    <row r="45" spans="6:8">
      <c r="F45" s="134"/>
      <c r="G45" s="134"/>
      <c r="H45" s="134"/>
    </row>
  </sheetData>
  <mergeCells count="21">
    <mergeCell ref="F2:F3"/>
    <mergeCell ref="B7:K7"/>
    <mergeCell ref="B8:K8"/>
    <mergeCell ref="E9:F9"/>
    <mergeCell ref="E10:F10"/>
    <mergeCell ref="H9:I9"/>
    <mergeCell ref="H10:I10"/>
    <mergeCell ref="E11:F11"/>
    <mergeCell ref="H11:I11"/>
    <mergeCell ref="E12:F12"/>
    <mergeCell ref="H12:I12"/>
    <mergeCell ref="E19:F19"/>
    <mergeCell ref="H15:I15"/>
    <mergeCell ref="E15:F15"/>
    <mergeCell ref="E13:F13"/>
    <mergeCell ref="E18:F18"/>
    <mergeCell ref="E20:F20"/>
    <mergeCell ref="F39:H45"/>
    <mergeCell ref="D23:G23"/>
    <mergeCell ref="D22:G22"/>
    <mergeCell ref="D24:G24"/>
  </mergeCells>
  <phoneticPr fontId="2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orientation="landscape" r:id="rId1"/>
  <headerFooter>
    <oddFooter>&amp;LOrçamento de Contratação&amp;C Projetos AVCB’s  dos Próprios Públicos – SMOP 072022&amp;R1/1</oddFooter>
  </headerFooter>
  <rowBreaks count="1" manualBreakCount="1">
    <brk id="33" min="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4"/>
  <sheetViews>
    <sheetView tabSelected="1" view="pageBreakPreview" topLeftCell="A10" zoomScaleSheetLayoutView="100" workbookViewId="0">
      <selection activeCell="C24" sqref="C24"/>
    </sheetView>
  </sheetViews>
  <sheetFormatPr defaultRowHeight="15"/>
  <cols>
    <col min="3" max="3" width="78" customWidth="1"/>
    <col min="4" max="5" width="15.28515625" bestFit="1" customWidth="1"/>
    <col min="6" max="7" width="15" bestFit="1" customWidth="1"/>
    <col min="8" max="8" width="11" bestFit="1" customWidth="1"/>
  </cols>
  <sheetData>
    <row r="1" spans="1:9">
      <c r="A1" s="73"/>
      <c r="B1" s="73"/>
      <c r="C1" s="73"/>
      <c r="D1" s="73"/>
      <c r="E1" s="73"/>
      <c r="F1" s="73"/>
      <c r="G1" s="73"/>
      <c r="H1" s="73"/>
      <c r="I1" s="73"/>
    </row>
    <row r="2" spans="1:9">
      <c r="A2" s="73"/>
      <c r="B2" s="46"/>
      <c r="C2" s="46"/>
      <c r="D2" s="123"/>
      <c r="E2" s="123"/>
      <c r="F2" s="123"/>
      <c r="G2" s="123"/>
      <c r="H2" s="76"/>
    </row>
    <row r="3" spans="1:9">
      <c r="A3" s="73"/>
      <c r="B3" s="46"/>
      <c r="C3" s="124"/>
      <c r="D3" s="123"/>
      <c r="E3" s="123"/>
      <c r="F3" s="123"/>
      <c r="G3" s="123"/>
      <c r="H3" s="76"/>
    </row>
    <row r="4" spans="1:9" s="73" customFormat="1">
      <c r="B4" s="46"/>
      <c r="C4" s="124"/>
      <c r="D4" s="123"/>
      <c r="E4" s="123"/>
      <c r="F4" s="123"/>
      <c r="G4" s="123"/>
      <c r="H4" s="76"/>
    </row>
    <row r="5" spans="1:9" s="73" customFormat="1">
      <c r="B5" s="46"/>
      <c r="C5" s="124"/>
      <c r="D5" s="123"/>
      <c r="E5" s="123"/>
      <c r="F5" s="123"/>
      <c r="G5" s="123"/>
      <c r="H5" s="76"/>
    </row>
    <row r="6" spans="1:9" s="73" customFormat="1">
      <c r="B6" s="46"/>
      <c r="C6" s="124"/>
      <c r="D6" s="123"/>
      <c r="E6" s="123"/>
      <c r="F6" s="123"/>
      <c r="G6" s="123"/>
      <c r="H6" s="76"/>
    </row>
    <row r="7" spans="1:9" s="73" customFormat="1" ht="21">
      <c r="B7" s="164" t="s">
        <v>1</v>
      </c>
      <c r="C7" s="164"/>
      <c r="D7" s="164"/>
      <c r="E7" s="164"/>
      <c r="F7" s="164"/>
      <c r="G7" s="164"/>
      <c r="H7" s="76"/>
    </row>
    <row r="8" spans="1:9" s="73" customFormat="1">
      <c r="B8" s="46"/>
      <c r="C8" s="124"/>
      <c r="D8" s="123"/>
      <c r="E8" s="123"/>
      <c r="F8" s="123"/>
      <c r="G8" s="123"/>
      <c r="H8" s="76"/>
    </row>
    <row r="9" spans="1:9" s="73" customFormat="1" ht="20.25" customHeight="1">
      <c r="B9" s="52"/>
      <c r="C9" s="52"/>
      <c r="D9" s="80"/>
      <c r="E9" s="80"/>
      <c r="F9" s="80"/>
      <c r="G9" s="123"/>
      <c r="H9" s="80"/>
      <c r="I9" s="75"/>
    </row>
    <row r="10" spans="1:9" s="73" customFormat="1">
      <c r="B10" s="46"/>
      <c r="C10" s="124"/>
      <c r="D10" s="123"/>
      <c r="E10" s="123"/>
      <c r="F10" s="123"/>
      <c r="G10" s="123"/>
      <c r="H10" s="76"/>
    </row>
    <row r="11" spans="1:9" ht="15.75">
      <c r="A11" s="73"/>
      <c r="B11" s="52" t="s">
        <v>23</v>
      </c>
      <c r="C11" s="45" t="s">
        <v>36</v>
      </c>
      <c r="D11" s="123"/>
      <c r="E11" s="123"/>
      <c r="F11" s="123"/>
      <c r="G11" s="123"/>
      <c r="H11" s="76"/>
    </row>
    <row r="12" spans="1:9" ht="12.75" customHeight="1">
      <c r="A12" s="73"/>
      <c r="B12" s="52" t="s">
        <v>24</v>
      </c>
      <c r="C12" s="52" t="s">
        <v>27</v>
      </c>
      <c r="D12" s="130"/>
      <c r="E12" s="130"/>
      <c r="F12" s="130"/>
      <c r="G12" s="130"/>
      <c r="H12" s="84"/>
    </row>
    <row r="13" spans="1:9">
      <c r="A13" s="73"/>
      <c r="B13" s="87"/>
      <c r="C13" s="87"/>
      <c r="D13" s="87"/>
      <c r="E13" s="87"/>
      <c r="F13" s="129"/>
      <c r="G13" s="129"/>
      <c r="H13" s="85"/>
    </row>
    <row r="14" spans="1:9" ht="30" customHeight="1">
      <c r="A14" s="73"/>
      <c r="B14" s="88" t="s">
        <v>2</v>
      </c>
      <c r="C14" s="89" t="s">
        <v>3</v>
      </c>
      <c r="D14" s="90" t="s">
        <v>4</v>
      </c>
      <c r="E14" s="91" t="s">
        <v>30</v>
      </c>
      <c r="F14" s="88" t="s">
        <v>16</v>
      </c>
      <c r="G14" s="88" t="s">
        <v>17</v>
      </c>
      <c r="H14" s="76"/>
    </row>
    <row r="15" spans="1:9" ht="30" customHeight="1">
      <c r="A15" s="73"/>
      <c r="B15" s="165">
        <v>1</v>
      </c>
      <c r="C15" s="167" t="s">
        <v>33</v>
      </c>
      <c r="D15" s="114">
        <v>0.5</v>
      </c>
      <c r="E15" s="115">
        <v>0.5</v>
      </c>
      <c r="F15" s="121">
        <f>D15</f>
        <v>0.5</v>
      </c>
      <c r="G15" s="121"/>
      <c r="H15" s="77"/>
    </row>
    <row r="16" spans="1:9" ht="56.25" customHeight="1">
      <c r="A16" s="73"/>
      <c r="B16" s="166"/>
      <c r="C16" s="168"/>
      <c r="D16" s="116">
        <f>Orçamento!K11/2</f>
        <v>27800.460000000003</v>
      </c>
      <c r="E16" s="117">
        <f>D16</f>
        <v>27800.460000000003</v>
      </c>
      <c r="F16" s="125">
        <f>D16</f>
        <v>27800.460000000003</v>
      </c>
      <c r="G16" s="125"/>
      <c r="H16" s="78"/>
    </row>
    <row r="17" spans="1:9" ht="30" customHeight="1">
      <c r="A17" s="73"/>
      <c r="B17" s="165">
        <v>2</v>
      </c>
      <c r="C17" s="168" t="s">
        <v>32</v>
      </c>
      <c r="D17" s="114">
        <v>0.5</v>
      </c>
      <c r="E17" s="115">
        <v>0.5</v>
      </c>
      <c r="F17" s="121"/>
      <c r="G17" s="121">
        <f>D17</f>
        <v>0.5</v>
      </c>
      <c r="H17" s="77"/>
    </row>
    <row r="18" spans="1:9" ht="30" customHeight="1">
      <c r="A18" s="73"/>
      <c r="B18" s="166"/>
      <c r="C18" s="171"/>
      <c r="D18" s="116">
        <f>Orçamento!K11/2</f>
        <v>27800.460000000003</v>
      </c>
      <c r="E18" s="117">
        <f>D18</f>
        <v>27800.460000000003</v>
      </c>
      <c r="F18" s="116"/>
      <c r="G18" s="125">
        <f>D18</f>
        <v>27800.460000000003</v>
      </c>
      <c r="H18" s="78"/>
    </row>
    <row r="19" spans="1:9" ht="30" customHeight="1">
      <c r="A19" s="73"/>
      <c r="B19" s="169"/>
      <c r="C19" s="122"/>
      <c r="D19" s="118">
        <f>D15+D17</f>
        <v>1</v>
      </c>
      <c r="E19" s="119">
        <f>E15+E17</f>
        <v>1</v>
      </c>
      <c r="F19" s="120"/>
      <c r="G19" s="120"/>
      <c r="H19" s="86"/>
    </row>
    <row r="20" spans="1:9" ht="30" customHeight="1">
      <c r="A20" s="73"/>
      <c r="B20" s="170"/>
      <c r="C20" s="91" t="s">
        <v>31</v>
      </c>
      <c r="D20" s="126">
        <f>Orçamento!K15</f>
        <v>55600.920000000006</v>
      </c>
      <c r="E20" s="127">
        <f>Orçamento!K15</f>
        <v>55600.920000000006</v>
      </c>
      <c r="F20" s="39">
        <f>F16</f>
        <v>27800.460000000003</v>
      </c>
      <c r="G20" s="39">
        <f>G18</f>
        <v>27800.460000000003</v>
      </c>
      <c r="H20" s="86"/>
    </row>
    <row r="21" spans="1:9">
      <c r="A21" s="73"/>
      <c r="B21" s="113"/>
      <c r="C21" s="113"/>
      <c r="D21" s="33"/>
      <c r="E21" s="128"/>
      <c r="F21" s="32"/>
      <c r="G21" s="32"/>
      <c r="H21" s="32"/>
      <c r="I21" s="73"/>
    </row>
    <row r="22" spans="1:9">
      <c r="A22" s="73"/>
      <c r="B22" s="113"/>
      <c r="C22" s="113"/>
      <c r="D22" s="33"/>
      <c r="E22" s="128"/>
      <c r="F22" s="32"/>
      <c r="G22" s="32"/>
      <c r="H22" s="32"/>
      <c r="I22" s="73"/>
    </row>
    <row r="23" spans="1:9">
      <c r="A23" s="73"/>
      <c r="B23" s="73"/>
      <c r="C23" s="73"/>
      <c r="D23" s="73"/>
      <c r="E23" s="73"/>
      <c r="F23" s="73"/>
      <c r="G23" s="73"/>
      <c r="H23" s="73"/>
      <c r="I23" s="73"/>
    </row>
    <row r="24" spans="1:9">
      <c r="A24" s="73"/>
      <c r="B24" s="73"/>
      <c r="C24" s="73" t="s">
        <v>37</v>
      </c>
      <c r="D24" s="73"/>
      <c r="E24" s="74"/>
      <c r="F24" s="73"/>
      <c r="G24" s="73"/>
      <c r="H24" s="73"/>
      <c r="I24" s="73"/>
    </row>
    <row r="25" spans="1:9">
      <c r="A25" s="73"/>
      <c r="B25" s="73"/>
      <c r="C25" s="73"/>
      <c r="D25" s="73"/>
      <c r="E25" s="73"/>
      <c r="F25" s="73"/>
      <c r="G25" s="73"/>
      <c r="H25" s="73"/>
      <c r="I25" s="73"/>
    </row>
    <row r="26" spans="1:9">
      <c r="A26" s="73"/>
      <c r="B26" s="73"/>
      <c r="C26" s="73"/>
      <c r="D26" s="73"/>
      <c r="E26" s="73"/>
      <c r="F26" s="73"/>
      <c r="G26" s="73"/>
      <c r="H26" s="73"/>
      <c r="I26" s="73"/>
    </row>
    <row r="27" spans="1:9">
      <c r="A27" s="73"/>
      <c r="B27" s="73"/>
      <c r="C27" s="73"/>
      <c r="D27" s="73"/>
      <c r="E27" s="73"/>
      <c r="F27" s="73"/>
      <c r="G27" s="73"/>
      <c r="H27" s="73"/>
      <c r="I27" s="73"/>
    </row>
    <row r="28" spans="1:9">
      <c r="A28" s="73"/>
      <c r="B28" s="73"/>
      <c r="C28" s="81" t="s">
        <v>34</v>
      </c>
      <c r="D28" s="81"/>
      <c r="E28" s="73"/>
      <c r="F28" s="73"/>
      <c r="G28" s="73"/>
      <c r="H28" s="81"/>
      <c r="I28" s="73"/>
    </row>
    <row r="29" spans="1:9">
      <c r="A29" s="73"/>
      <c r="B29" s="73"/>
      <c r="C29" s="73" t="s">
        <v>35</v>
      </c>
      <c r="D29" s="73"/>
      <c r="E29" s="73"/>
      <c r="F29" s="73"/>
      <c r="G29" s="73"/>
      <c r="H29" s="81"/>
      <c r="I29" s="73"/>
    </row>
    <row r="30" spans="1:9">
      <c r="A30" s="73"/>
      <c r="B30" s="73"/>
      <c r="C30" s="73"/>
      <c r="D30" s="73"/>
      <c r="E30" s="73"/>
      <c r="F30" s="73"/>
      <c r="G30" s="73"/>
      <c r="H30" s="73"/>
      <c r="I30" s="73"/>
    </row>
    <row r="31" spans="1:9">
      <c r="A31" s="73"/>
      <c r="B31" s="86"/>
      <c r="C31" s="86"/>
      <c r="D31" s="86"/>
      <c r="E31" s="86"/>
      <c r="F31" s="86"/>
      <c r="G31" s="86"/>
      <c r="H31" s="86"/>
      <c r="I31" s="73"/>
    </row>
    <row r="32" spans="1:9">
      <c r="A32" s="73"/>
      <c r="B32" s="86"/>
      <c r="C32" s="86"/>
      <c r="D32" s="86"/>
      <c r="E32" s="86"/>
      <c r="F32" s="86"/>
      <c r="G32" s="86"/>
      <c r="H32" s="86"/>
      <c r="I32" s="73"/>
    </row>
    <row r="33" spans="1:9">
      <c r="A33" s="73"/>
      <c r="B33" s="83"/>
      <c r="C33" s="76"/>
      <c r="D33" s="92"/>
      <c r="E33" s="92"/>
      <c r="F33" s="92"/>
      <c r="G33" s="92"/>
      <c r="H33" s="92"/>
      <c r="I33" s="73"/>
    </row>
    <row r="34" spans="1:9">
      <c r="A34" s="73"/>
      <c r="B34" s="92"/>
      <c r="C34" s="92"/>
      <c r="D34" s="92"/>
      <c r="E34" s="92"/>
      <c r="F34" s="92"/>
      <c r="G34" s="92"/>
      <c r="H34" s="92"/>
      <c r="I34" s="73"/>
    </row>
    <row r="35" spans="1:9">
      <c r="A35" s="73"/>
      <c r="B35" s="92"/>
      <c r="C35" s="92"/>
      <c r="D35" s="92"/>
      <c r="E35" s="92"/>
      <c r="F35" s="92"/>
      <c r="G35" s="92"/>
      <c r="H35" s="92"/>
      <c r="I35" s="73"/>
    </row>
    <row r="36" spans="1:9">
      <c r="A36" s="79"/>
      <c r="B36" s="163"/>
      <c r="C36" s="163"/>
      <c r="D36" s="163"/>
      <c r="E36" s="163"/>
      <c r="F36" s="163"/>
      <c r="G36" s="163"/>
      <c r="H36" s="163"/>
      <c r="I36" s="73"/>
    </row>
    <row r="37" spans="1:9">
      <c r="A37" s="79"/>
      <c r="B37" s="93"/>
      <c r="C37" s="93"/>
      <c r="D37" s="93"/>
      <c r="E37" s="93"/>
      <c r="F37" s="93"/>
      <c r="G37" s="93"/>
      <c r="H37" s="93"/>
      <c r="I37" s="73"/>
    </row>
    <row r="38" spans="1:9">
      <c r="A38" s="79"/>
      <c r="B38" s="94"/>
      <c r="C38" s="93"/>
      <c r="D38" s="93"/>
      <c r="E38" s="93"/>
      <c r="F38" s="94"/>
      <c r="G38" s="94"/>
      <c r="H38" s="94"/>
      <c r="I38" s="73"/>
    </row>
    <row r="39" spans="1:9">
      <c r="A39" s="73"/>
      <c r="B39" s="93"/>
      <c r="C39" s="95"/>
      <c r="D39" s="34"/>
      <c r="E39" s="96"/>
      <c r="F39" s="97"/>
      <c r="G39" s="98"/>
      <c r="H39" s="94"/>
      <c r="I39" s="74"/>
    </row>
    <row r="40" spans="1:9">
      <c r="A40" s="73"/>
      <c r="B40" s="93"/>
      <c r="C40" s="99"/>
      <c r="D40" s="34"/>
      <c r="E40" s="96"/>
      <c r="F40" s="35"/>
      <c r="G40" s="35"/>
      <c r="H40" s="94"/>
      <c r="I40" s="73"/>
    </row>
    <row r="41" spans="1:9">
      <c r="A41" s="73"/>
      <c r="B41" s="93"/>
      <c r="C41" s="101"/>
      <c r="D41" s="34"/>
      <c r="E41" s="96"/>
      <c r="F41" s="102"/>
      <c r="G41" s="102"/>
      <c r="H41" s="102"/>
      <c r="I41" s="74"/>
    </row>
    <row r="42" spans="1:9">
      <c r="A42" s="73"/>
      <c r="B42" s="93"/>
      <c r="C42" s="99"/>
      <c r="D42" s="34"/>
      <c r="E42" s="96"/>
      <c r="F42" s="35"/>
      <c r="G42" s="35"/>
      <c r="H42" s="35"/>
      <c r="I42" s="73"/>
    </row>
    <row r="43" spans="1:9">
      <c r="A43" s="79"/>
      <c r="B43" s="93"/>
      <c r="C43" s="99"/>
      <c r="D43" s="34"/>
      <c r="E43" s="96"/>
      <c r="F43" s="102"/>
      <c r="G43" s="102"/>
      <c r="H43" s="102"/>
      <c r="I43" s="74"/>
    </row>
    <row r="44" spans="1:9">
      <c r="A44" s="73"/>
      <c r="B44" s="93"/>
      <c r="C44" s="99"/>
      <c r="D44" s="34"/>
      <c r="E44" s="96"/>
      <c r="F44" s="35"/>
      <c r="G44" s="35"/>
      <c r="H44" s="35"/>
      <c r="I44" s="73"/>
    </row>
    <row r="45" spans="1:9">
      <c r="A45" s="73"/>
      <c r="B45" s="93"/>
      <c r="C45" s="99"/>
      <c r="D45" s="34"/>
      <c r="E45" s="96"/>
      <c r="F45" s="94"/>
      <c r="G45" s="102"/>
      <c r="H45" s="102"/>
      <c r="I45" s="74"/>
    </row>
    <row r="46" spans="1:9">
      <c r="A46" s="73"/>
      <c r="B46" s="93"/>
      <c r="C46" s="99"/>
      <c r="D46" s="34"/>
      <c r="E46" s="96"/>
      <c r="F46" s="94"/>
      <c r="G46" s="35"/>
      <c r="H46" s="35"/>
      <c r="I46" s="73"/>
    </row>
    <row r="47" spans="1:9">
      <c r="A47" s="73"/>
      <c r="B47" s="93"/>
      <c r="C47" s="101"/>
      <c r="D47" s="34"/>
      <c r="E47" s="96"/>
      <c r="F47" s="94"/>
      <c r="G47" s="102"/>
      <c r="H47" s="102"/>
      <c r="I47" s="74"/>
    </row>
    <row r="48" spans="1:9">
      <c r="A48" s="73"/>
      <c r="B48" s="93"/>
      <c r="C48" s="94"/>
      <c r="D48" s="34"/>
      <c r="E48" s="96"/>
      <c r="F48" s="94"/>
      <c r="G48" s="35"/>
      <c r="H48" s="35"/>
      <c r="I48" s="73"/>
    </row>
    <row r="49" spans="1:9">
      <c r="A49" s="73"/>
      <c r="B49" s="93"/>
      <c r="C49" s="104"/>
      <c r="D49" s="34"/>
      <c r="E49" s="96"/>
      <c r="F49" s="94"/>
      <c r="G49" s="94"/>
      <c r="H49" s="94"/>
      <c r="I49" s="74"/>
    </row>
    <row r="50" spans="1:9">
      <c r="A50" s="73"/>
      <c r="B50" s="93"/>
      <c r="C50" s="94"/>
      <c r="D50" s="34"/>
      <c r="E50" s="96"/>
      <c r="F50" s="94"/>
      <c r="G50" s="94"/>
      <c r="H50" s="94"/>
      <c r="I50" s="73"/>
    </row>
    <row r="51" spans="1:9">
      <c r="A51" s="73"/>
      <c r="B51" s="93"/>
      <c r="C51" s="104"/>
      <c r="D51" s="34"/>
      <c r="E51" s="96"/>
      <c r="F51" s="94"/>
      <c r="G51" s="102"/>
      <c r="H51" s="102"/>
      <c r="I51" s="74"/>
    </row>
    <row r="52" spans="1:9">
      <c r="A52" s="73"/>
      <c r="B52" s="93"/>
      <c r="C52" s="94"/>
      <c r="D52" s="34"/>
      <c r="E52" s="96"/>
      <c r="F52" s="94"/>
      <c r="G52" s="36"/>
      <c r="H52" s="35"/>
      <c r="I52" s="73"/>
    </row>
    <row r="53" spans="1:9">
      <c r="A53" s="73"/>
      <c r="B53" s="93"/>
      <c r="C53" s="104"/>
      <c r="D53" s="34"/>
      <c r="E53" s="96"/>
      <c r="F53" s="94"/>
      <c r="G53" s="103"/>
      <c r="H53" s="102"/>
      <c r="I53" s="74"/>
    </row>
    <row r="54" spans="1:9">
      <c r="A54" s="73"/>
      <c r="B54" s="93"/>
      <c r="C54" s="94"/>
      <c r="D54" s="34"/>
      <c r="E54" s="96"/>
      <c r="F54" s="94"/>
      <c r="G54" s="35"/>
      <c r="H54" s="35"/>
      <c r="I54" s="73"/>
    </row>
    <row r="55" spans="1:9">
      <c r="A55" s="73"/>
      <c r="B55" s="93"/>
      <c r="C55" s="105"/>
      <c r="D55" s="34"/>
      <c r="E55" s="96"/>
      <c r="F55" s="94"/>
      <c r="G55" s="94"/>
      <c r="H55" s="102"/>
      <c r="I55" s="74"/>
    </row>
    <row r="56" spans="1:9">
      <c r="A56" s="73"/>
      <c r="B56" s="93"/>
      <c r="C56" s="94"/>
      <c r="D56" s="34"/>
      <c r="E56" s="96"/>
      <c r="F56" s="94"/>
      <c r="G56" s="94"/>
      <c r="H56" s="36"/>
      <c r="I56" s="73"/>
    </row>
    <row r="57" spans="1:9">
      <c r="A57" s="73"/>
      <c r="B57" s="93"/>
      <c r="C57" s="104"/>
      <c r="D57" s="34"/>
      <c r="E57" s="96"/>
      <c r="F57" s="94"/>
      <c r="G57" s="94"/>
      <c r="H57" s="102"/>
      <c r="I57" s="74"/>
    </row>
    <row r="58" spans="1:9">
      <c r="A58" s="73"/>
      <c r="B58" s="93"/>
      <c r="C58" s="94"/>
      <c r="D58" s="34"/>
      <c r="E58" s="96"/>
      <c r="F58" s="94"/>
      <c r="G58" s="94"/>
      <c r="H58" s="100"/>
      <c r="I58" s="73"/>
    </row>
    <row r="59" spans="1:9">
      <c r="A59" s="73"/>
      <c r="B59" s="93"/>
      <c r="C59" s="104"/>
      <c r="D59" s="34"/>
      <c r="E59" s="96"/>
      <c r="F59" s="94"/>
      <c r="G59" s="94"/>
      <c r="H59" s="94"/>
      <c r="I59" s="74"/>
    </row>
    <row r="60" spans="1:9">
      <c r="A60" s="73"/>
      <c r="B60" s="93"/>
      <c r="C60" s="94"/>
      <c r="D60" s="34"/>
      <c r="E60" s="96"/>
      <c r="F60" s="94"/>
      <c r="G60" s="94"/>
      <c r="H60" s="94"/>
      <c r="I60" s="73"/>
    </row>
    <row r="61" spans="1:9">
      <c r="A61" s="73"/>
      <c r="B61" s="93"/>
      <c r="C61" s="104"/>
      <c r="D61" s="34"/>
      <c r="E61" s="96"/>
      <c r="F61" s="94"/>
      <c r="G61" s="102"/>
      <c r="H61" s="102"/>
      <c r="I61" s="74"/>
    </row>
    <row r="62" spans="1:9">
      <c r="A62" s="79"/>
      <c r="B62" s="93"/>
      <c r="C62" s="94"/>
      <c r="D62" s="34"/>
      <c r="E62" s="96"/>
      <c r="F62" s="94"/>
      <c r="G62" s="35"/>
      <c r="H62" s="100"/>
      <c r="I62" s="73"/>
    </row>
    <row r="63" spans="1:9">
      <c r="A63" s="73"/>
      <c r="B63" s="93"/>
      <c r="C63" s="105"/>
      <c r="D63" s="34"/>
      <c r="E63" s="96"/>
      <c r="F63" s="94"/>
      <c r="G63" s="106"/>
      <c r="H63" s="106"/>
      <c r="I63" s="74"/>
    </row>
    <row r="64" spans="1:9">
      <c r="A64" s="73"/>
      <c r="B64" s="93"/>
      <c r="C64" s="94"/>
      <c r="D64" s="37"/>
      <c r="E64" s="107"/>
      <c r="F64" s="94"/>
      <c r="G64" s="35"/>
      <c r="H64" s="35"/>
      <c r="I64" s="73"/>
    </row>
    <row r="65" spans="1:9">
      <c r="A65" s="79"/>
      <c r="B65" s="93"/>
      <c r="C65" s="105"/>
      <c r="D65" s="34"/>
      <c r="E65" s="96"/>
      <c r="F65" s="94"/>
      <c r="G65" s="35"/>
      <c r="H65" s="35"/>
      <c r="I65" s="74"/>
    </row>
    <row r="66" spans="1:9">
      <c r="A66" s="73"/>
      <c r="B66" s="94"/>
      <c r="C66" s="94"/>
      <c r="D66" s="37"/>
      <c r="E66" s="94"/>
      <c r="F66" s="94"/>
      <c r="G66" s="94"/>
      <c r="H66" s="94"/>
      <c r="I66" s="73"/>
    </row>
    <row r="67" spans="1:9">
      <c r="A67" s="79"/>
      <c r="B67" s="94"/>
      <c r="C67" s="94"/>
      <c r="D67" s="37"/>
      <c r="E67" s="94"/>
      <c r="F67" s="94"/>
      <c r="G67" s="94"/>
      <c r="H67" s="94"/>
      <c r="I67" s="74"/>
    </row>
    <row r="68" spans="1:9">
      <c r="A68" s="73"/>
      <c r="B68" s="108"/>
      <c r="C68" s="109"/>
      <c r="D68" s="38"/>
      <c r="E68" s="110"/>
      <c r="F68" s="35"/>
      <c r="G68" s="35"/>
      <c r="H68" s="35"/>
      <c r="I68" s="73"/>
    </row>
    <row r="69" spans="1:9">
      <c r="A69" s="73"/>
      <c r="B69" s="94"/>
      <c r="C69" s="94"/>
      <c r="D69" s="37"/>
      <c r="E69" s="94"/>
      <c r="F69" s="107"/>
      <c r="G69" s="107"/>
      <c r="H69" s="107"/>
      <c r="I69" s="73"/>
    </row>
    <row r="70" spans="1:9">
      <c r="A70" s="73"/>
      <c r="B70" s="94"/>
      <c r="C70" s="94"/>
      <c r="D70" s="37"/>
      <c r="E70" s="94"/>
      <c r="F70" s="111"/>
      <c r="G70" s="111"/>
      <c r="H70" s="111"/>
      <c r="I70" s="73"/>
    </row>
    <row r="71" spans="1:9">
      <c r="A71" s="73"/>
      <c r="B71" s="112"/>
      <c r="C71" s="112"/>
      <c r="D71" s="112"/>
      <c r="E71" s="112"/>
      <c r="F71" s="112"/>
      <c r="G71" s="112"/>
      <c r="H71" s="112"/>
      <c r="I71" s="73"/>
    </row>
    <row r="72" spans="1:9">
      <c r="A72" s="73"/>
      <c r="B72" s="112"/>
      <c r="C72" s="112"/>
      <c r="D72" s="112"/>
      <c r="E72" s="112"/>
      <c r="F72" s="112"/>
      <c r="G72" s="112"/>
      <c r="H72" s="112"/>
      <c r="I72" s="73"/>
    </row>
    <row r="73" spans="1:9">
      <c r="A73" s="73"/>
      <c r="B73" s="112"/>
      <c r="C73" s="112"/>
      <c r="D73" s="112"/>
      <c r="E73" s="112"/>
      <c r="F73" s="112"/>
      <c r="G73" s="112"/>
      <c r="H73" s="112"/>
      <c r="I73" s="73"/>
    </row>
    <row r="74" spans="1:9">
      <c r="A74" s="73"/>
      <c r="B74" s="112"/>
      <c r="C74" s="112"/>
      <c r="D74" s="112"/>
      <c r="E74" s="112"/>
      <c r="F74" s="112"/>
      <c r="G74" s="112"/>
      <c r="H74" s="112"/>
      <c r="I74" s="73"/>
    </row>
    <row r="75" spans="1:9">
      <c r="A75" s="73"/>
      <c r="B75" s="112"/>
      <c r="C75" s="112"/>
      <c r="D75" s="112"/>
      <c r="E75" s="112"/>
      <c r="F75" s="112"/>
      <c r="G75" s="112"/>
      <c r="H75" s="112"/>
      <c r="I75" s="73"/>
    </row>
    <row r="76" spans="1:9">
      <c r="A76" s="73"/>
      <c r="B76" s="112"/>
      <c r="C76" s="112"/>
      <c r="D76" s="112"/>
      <c r="E76" s="112"/>
      <c r="F76" s="112"/>
      <c r="G76" s="112"/>
      <c r="H76" s="112"/>
      <c r="I76" s="73"/>
    </row>
    <row r="77" spans="1:9">
      <c r="A77" s="73"/>
      <c r="B77" s="112"/>
      <c r="C77" s="112"/>
      <c r="D77" s="112"/>
      <c r="E77" s="112"/>
      <c r="F77" s="112"/>
      <c r="G77" s="112"/>
      <c r="H77" s="112"/>
      <c r="I77" s="73"/>
    </row>
    <row r="78" spans="1:9">
      <c r="A78" s="73"/>
      <c r="B78" s="82"/>
      <c r="C78" s="82"/>
      <c r="D78" s="82"/>
      <c r="E78" s="82"/>
      <c r="F78" s="82"/>
      <c r="G78" s="82"/>
      <c r="H78" s="82"/>
      <c r="I78" s="73"/>
    </row>
    <row r="79" spans="1:9">
      <c r="A79" s="73"/>
      <c r="B79" s="73"/>
      <c r="C79" s="73"/>
      <c r="D79" s="73"/>
      <c r="E79" s="73"/>
      <c r="F79" s="73"/>
      <c r="G79" s="73"/>
      <c r="H79" s="73"/>
      <c r="I79" s="73"/>
    </row>
    <row r="80" spans="1:9">
      <c r="A80" s="73"/>
      <c r="B80" s="73"/>
      <c r="C80" s="73"/>
      <c r="D80" s="73"/>
      <c r="E80" s="73"/>
      <c r="F80" s="73"/>
      <c r="G80" s="73"/>
      <c r="H80" s="73"/>
      <c r="I80" s="73"/>
    </row>
    <row r="81" spans="1:9">
      <c r="A81" s="73"/>
      <c r="B81" s="73"/>
      <c r="C81" s="73"/>
      <c r="D81" s="73"/>
      <c r="E81" s="73"/>
      <c r="F81" s="73"/>
      <c r="G81" s="73"/>
      <c r="H81" s="73"/>
      <c r="I81" s="73"/>
    </row>
    <row r="82" spans="1:9">
      <c r="A82" s="73"/>
      <c r="B82" s="73"/>
      <c r="C82" s="73"/>
      <c r="D82" s="73"/>
      <c r="E82" s="73"/>
      <c r="F82" s="73"/>
      <c r="G82" s="73"/>
      <c r="H82" s="73"/>
      <c r="I82" s="73"/>
    </row>
    <row r="83" spans="1:9">
      <c r="A83" s="73"/>
      <c r="B83" s="73"/>
      <c r="C83" s="73"/>
      <c r="D83" s="73"/>
      <c r="E83" s="73"/>
      <c r="F83" s="73"/>
      <c r="G83" s="73"/>
      <c r="H83" s="73"/>
      <c r="I83" s="73"/>
    </row>
    <row r="84" spans="1:9">
      <c r="A84" s="73"/>
      <c r="B84" s="73"/>
      <c r="C84" s="73"/>
      <c r="D84" s="73"/>
      <c r="E84" s="73"/>
      <c r="F84" s="73"/>
      <c r="G84" s="73"/>
      <c r="H84" s="73"/>
      <c r="I84" s="73"/>
    </row>
  </sheetData>
  <mergeCells count="7">
    <mergeCell ref="B36:H36"/>
    <mergeCell ref="B7:G7"/>
    <mergeCell ref="B15:B16"/>
    <mergeCell ref="C15:C16"/>
    <mergeCell ref="B19:B20"/>
    <mergeCell ref="B17:B18"/>
    <mergeCell ref="C17:C1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9" orientation="landscape" r:id="rId1"/>
  <headerFooter>
    <oddFooter>&amp;LCronograma Físico-Financeiro&amp;C&amp;"-,Negrito"Projetos AVCB’s  dos Próprios Públicos – SMOP 07/2022&amp;R1/1</oddFooter>
  </headerFooter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Orçamento</vt:lpstr>
      <vt:lpstr>Cronograma</vt:lpstr>
      <vt:lpstr>Cronograma!Area_de_impressao</vt:lpstr>
      <vt:lpstr>Orçamento!Area_de_impressao</vt:lpstr>
      <vt:lpstr>Orçamento!Titulos_de_impressao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Usuário do Windows</cp:lastModifiedBy>
  <cp:lastPrinted>2022-08-15T16:14:23Z</cp:lastPrinted>
  <dcterms:created xsi:type="dcterms:W3CDTF">2014-10-13T17:21:51Z</dcterms:created>
  <dcterms:modified xsi:type="dcterms:W3CDTF">2022-09-23T18:41:22Z</dcterms:modified>
</cp:coreProperties>
</file>